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170" activeTab="0"/>
  </bookViews>
  <sheets>
    <sheet name="Viec 04T-2019" sheetId="1" r:id="rId1"/>
    <sheet name="Tien 04T-2019" sheetId="2" r:id="rId2"/>
  </sheets>
  <externalReferences>
    <externalReference r:id="rId5"/>
    <externalReference r:id="rId6"/>
  </externalReferences>
  <definedNames>
    <definedName name="_xlnm.Print_Area" localSheetId="1">'Tien 04T-2019'!$A$1:$T$86</definedName>
    <definedName name="_xlnm.Print_Area" localSheetId="0">'Viec 04T-2019'!$A$1:$S$86</definedName>
    <definedName name="_xlnm.Print_Titles" localSheetId="1">'Tien 04T-2019'!$8:$13</definedName>
    <definedName name="_xlnm.Print_Titles" localSheetId="0">'Viec 04T-2019'!$8:$13</definedName>
  </definedNames>
  <calcPr fullCalcOnLoad="1"/>
</workbook>
</file>

<file path=xl/sharedStrings.xml><?xml version="1.0" encoding="utf-8"?>
<sst xmlns="http://schemas.openxmlformats.org/spreadsheetml/2006/main" count="118" uniqueCount="61">
  <si>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</si>
  <si>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</si>
  <si>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</si>
  <si>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</si>
  <si>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</si>
  <si>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</si>
  <si>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</si>
  <si>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</si>
  <si>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</si>
  <si>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</si>
  <si>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</si>
  <si>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</si>
  <si>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</si>
  <si>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</si>
  <si>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</si>
  <si>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</si>
  <si>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</si>
  <si>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</si>
  <si>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</si>
  <si>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</si>
  <si>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</si>
  <si>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</si>
  <si>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</si>
  <si>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</si>
  <si>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</si>
  <si>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</si>
  <si>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</si>
  <si>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</si>
  <si>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</si>
  <si>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</si>
  <si>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</si>
  <si>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</si>
  <si>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</si>
  <si>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</si>
  <si>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</si>
  <si>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</si>
  <si>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</si>
  <si>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</si>
  <si>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</si>
  <si>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</si>
  <si>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</si>
  <si>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</si>
  <si>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</si>
  <si>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</si>
  <si>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Giảm án tồn</t>
  </si>
  <si>
    <t>Phân Loại án</t>
  </si>
  <si>
    <t>Đinh Nam Hải</t>
  </si>
  <si>
    <t>Số có điều kiện chuyển kỳ sau 2017</t>
  </si>
  <si>
    <t>Xếp loại tổng số thụ lý</t>
  </si>
  <si>
    <t>Xếp loại kết quả thi hành án</t>
  </si>
  <si>
    <t>Lệch</t>
  </si>
  <si>
    <t>Số có điều kiện chuyển kỳ sau 2018</t>
  </si>
  <si>
    <t>Năm trước chuyển sang năm 2018</t>
  </si>
  <si>
    <r>
      <t xml:space="preserve">PHỤ LỤC I
THỐNG KÊ KẾT QUẢ THI HÀNH VỀ VIỆC 04 THÁNG NĂM 2019
</t>
    </r>
    <r>
      <rPr>
        <i/>
        <sz val="12"/>
        <rFont val="Times New Roman"/>
        <family val="1"/>
      </rPr>
      <t>Kèm theo Báo cáo số     /BC-TKDLCN ngày 13/02/2019 của Trung tâm Thống kê, Quản lý dữ liệu và Ứng dụng công nghệ thông tin</t>
    </r>
  </si>
  <si>
    <t>Hà Nội, ngày 13 tháng 02 năm 2019</t>
  </si>
  <si>
    <t>KT. GIÁM ĐỐC</t>
  </si>
  <si>
    <t>Nguyễn Đình Vĩnh</t>
  </si>
  <si>
    <r>
      <t xml:space="preserve">PHỤ LỤC II
THỐNG KÊ KẾT QUẢ THI HÀNH VỀ GIÁ TRỊ 04 THÁNG NĂM 2019
</t>
    </r>
    <r>
      <rPr>
        <i/>
        <sz val="12"/>
        <rFont val="Times New Roman"/>
        <family val="1"/>
      </rPr>
      <t>Kèm theo Báo cáo số      /BC-TKDLCN ngày 13/02/2019 của Trung tâm Thống kê, Quản lý dữ liệu và Ứng dụng công nghệ thông tin</t>
    </r>
  </si>
  <si>
    <t>Xếp loại phân loại việc</t>
  </si>
  <si>
    <t>Xếp loại phân loại tiền</t>
  </si>
  <si>
    <t>PHÓ GIÁM ĐỐC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</si>
</sst>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  <numFmt numFmtId="197" formatCode="#,##0_ ;\-#,##0\ "/>
  </numFmts>
  <fonts count="71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4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5" fillId="27" borderId="1" applyNumberFormat="0" applyAlignment="0" applyProtection="0"/>
    <xf numFmtId="0" fontId="15" fillId="0" borderId="0">
      <alignment/>
      <protection/>
    </xf>
    <xf numFmtId="0" fontId="56" fillId="28" borderId="2" applyNumberFormat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1" applyNumberFormat="0" applyAlignment="0" applyProtection="0"/>
    <xf numFmtId="10" fontId="16" fillId="30" borderId="8" applyNumberFormat="0" applyBorder="0" applyAlignment="0" applyProtection="0"/>
    <xf numFmtId="0" fontId="65" fillId="0" borderId="9" applyNumberFormat="0" applyFill="0" applyAlignment="0" applyProtection="0"/>
    <xf numFmtId="0" fontId="20" fillId="0" borderId="10">
      <alignment/>
      <protection/>
    </xf>
    <xf numFmtId="0" fontId="66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7" fillId="27" borderId="12" applyNumberFormat="0" applyAlignment="0" applyProtection="0"/>
    <xf numFmtId="9" fontId="5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70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92" applyFont="1" applyFill="1">
      <alignment/>
      <protection/>
    </xf>
    <xf numFmtId="49" fontId="3" fillId="0" borderId="0" xfId="92" applyNumberFormat="1" applyFont="1" applyFill="1">
      <alignment/>
      <protection/>
    </xf>
    <xf numFmtId="49" fontId="0" fillId="0" borderId="0" xfId="92" applyNumberFormat="1" applyFont="1" applyFill="1" applyBorder="1" applyAlignment="1">
      <alignment horizontal="right"/>
      <protection/>
    </xf>
    <xf numFmtId="0" fontId="5" fillId="0" borderId="8" xfId="92" applyNumberFormat="1" applyFont="1" applyFill="1" applyBorder="1" applyAlignment="1">
      <alignment horizontal="center" vertical="center" wrapText="1"/>
      <protection/>
    </xf>
    <xf numFmtId="49" fontId="5" fillId="0" borderId="15" xfId="92" applyNumberFormat="1" applyFont="1" applyFill="1" applyBorder="1" applyAlignment="1" applyProtection="1">
      <alignment horizontal="center" vertical="center" wrapText="1"/>
      <protection/>
    </xf>
    <xf numFmtId="0" fontId="5" fillId="0" borderId="13" xfId="92" applyNumberFormat="1" applyFont="1" applyFill="1" applyBorder="1" applyAlignment="1">
      <alignment horizontal="center" vertical="center" wrapText="1"/>
      <protection/>
    </xf>
    <xf numFmtId="0" fontId="5" fillId="0" borderId="15" xfId="92" applyNumberFormat="1" applyFont="1" applyFill="1" applyBorder="1" applyAlignment="1">
      <alignment horizontal="center" vertical="center" wrapText="1"/>
      <protection/>
    </xf>
    <xf numFmtId="0" fontId="7" fillId="0" borderId="16" xfId="92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2" applyNumberFormat="1" applyFont="1" applyFill="1" applyBorder="1" applyAlignment="1">
      <alignment horizontal="right" wrapText="1"/>
      <protection/>
    </xf>
    <xf numFmtId="0" fontId="3" fillId="0" borderId="0" xfId="92" applyFont="1" applyFill="1" applyAlignment="1">
      <alignment/>
      <protection/>
    </xf>
    <xf numFmtId="0" fontId="9" fillId="0" borderId="8" xfId="92" applyFont="1" applyFill="1" applyBorder="1" applyAlignment="1" applyProtection="1">
      <alignment horizontal="center" wrapText="1"/>
      <protection/>
    </xf>
    <xf numFmtId="1" fontId="9" fillId="0" borderId="8" xfId="92" applyNumberFormat="1" applyFont="1" applyFill="1" applyBorder="1" applyAlignment="1">
      <alignment horizontal="left"/>
      <protection/>
    </xf>
    <xf numFmtId="0" fontId="9" fillId="0" borderId="8" xfId="92" applyFont="1" applyFill="1" applyBorder="1" applyAlignment="1">
      <alignment horizontal="center" wrapText="1"/>
      <protection/>
    </xf>
    <xf numFmtId="0" fontId="4" fillId="0" borderId="0" xfId="92" applyNumberFormat="1" applyFont="1" applyFill="1" applyBorder="1" applyAlignment="1">
      <alignment horizontal="center" vertical="center"/>
      <protection/>
    </xf>
    <xf numFmtId="0" fontId="4" fillId="0" borderId="0" xfId="92" applyFont="1" applyFill="1" applyBorder="1" applyAlignment="1">
      <alignment horizontal="center"/>
      <protection/>
    </xf>
    <xf numFmtId="0" fontId="9" fillId="0" borderId="0" xfId="92" applyFont="1" applyFill="1">
      <alignment/>
      <protection/>
    </xf>
    <xf numFmtId="0" fontId="4" fillId="0" borderId="0" xfId="92" applyFont="1" applyFill="1" applyAlignment="1">
      <alignment horizontal="center" vertical="center"/>
      <protection/>
    </xf>
    <xf numFmtId="0" fontId="0" fillId="0" borderId="0" xfId="92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2" applyNumberFormat="1" applyFont="1" applyFill="1" applyAlignment="1">
      <alignment/>
      <protection/>
    </xf>
    <xf numFmtId="3" fontId="3" fillId="0" borderId="0" xfId="92" applyNumberFormat="1" applyFont="1" applyFill="1">
      <alignment/>
      <protection/>
    </xf>
    <xf numFmtId="10" fontId="8" fillId="0" borderId="8" xfId="92" applyNumberFormat="1" applyFont="1" applyFill="1" applyBorder="1" applyAlignment="1">
      <alignment horizontal="center" wrapText="1"/>
      <protection/>
    </xf>
    <xf numFmtId="0" fontId="3" fillId="0" borderId="0" xfId="92" applyFont="1" applyFill="1" applyBorder="1">
      <alignment/>
      <protection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3" fontId="32" fillId="0" borderId="8" xfId="92" applyNumberFormat="1" applyFont="1" applyFill="1" applyBorder="1" applyAlignment="1">
      <alignment horizontal="right" wrapText="1"/>
      <protection/>
    </xf>
    <xf numFmtId="10" fontId="32" fillId="0" borderId="8" xfId="99" applyNumberFormat="1" applyFont="1" applyFill="1" applyBorder="1" applyAlignment="1">
      <alignment horizontal="center" wrapText="1"/>
    </xf>
    <xf numFmtId="172" fontId="3" fillId="0" borderId="0" xfId="92" applyNumberFormat="1" applyFont="1" applyFill="1" applyBorder="1">
      <alignment/>
      <protection/>
    </xf>
    <xf numFmtId="0" fontId="4" fillId="0" borderId="0" xfId="92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6" applyNumberFormat="1" applyFont="1" applyFill="1" applyAlignment="1">
      <alignment/>
    </xf>
    <xf numFmtId="195" fontId="3" fillId="0" borderId="0" xfId="92" applyNumberFormat="1" applyFont="1" applyFill="1" applyAlignment="1">
      <alignment/>
      <protection/>
    </xf>
    <xf numFmtId="195" fontId="3" fillId="0" borderId="0" xfId="58" applyNumberFormat="1" applyFont="1" applyFill="1" applyAlignment="1">
      <alignment/>
    </xf>
    <xf numFmtId="172" fontId="3" fillId="0" borderId="0" xfId="92" applyNumberFormat="1" applyFont="1" applyFill="1">
      <alignment/>
      <protection/>
    </xf>
    <xf numFmtId="9" fontId="3" fillId="0" borderId="0" xfId="96" applyNumberFormat="1" applyFont="1" applyFill="1" applyAlignment="1">
      <alignment/>
    </xf>
    <xf numFmtId="0" fontId="4" fillId="0" borderId="17" xfId="92" applyFont="1" applyFill="1" applyBorder="1" applyAlignment="1">
      <alignment horizontal="center" vertical="center" wrapText="1"/>
      <protection/>
    </xf>
    <xf numFmtId="0" fontId="4" fillId="0" borderId="18" xfId="92" applyFont="1" applyFill="1" applyBorder="1" applyAlignment="1">
      <alignment horizontal="center" vertical="center" wrapText="1"/>
      <protection/>
    </xf>
    <xf numFmtId="0" fontId="4" fillId="0" borderId="15" xfId="92" applyFont="1" applyFill="1" applyBorder="1" applyAlignment="1">
      <alignment horizontal="center" vertical="center" wrapText="1"/>
      <protection/>
    </xf>
    <xf numFmtId="0" fontId="4" fillId="0" borderId="8" xfId="92" applyFont="1" applyFill="1" applyBorder="1" applyAlignment="1">
      <alignment horizontal="center" vertical="center" wrapText="1"/>
      <protection/>
    </xf>
    <xf numFmtId="49" fontId="5" fillId="0" borderId="13" xfId="92" applyNumberFormat="1" applyFont="1" applyFill="1" applyBorder="1" applyAlignment="1">
      <alignment horizontal="center" vertical="center" wrapText="1"/>
      <protection/>
    </xf>
    <xf numFmtId="49" fontId="5" fillId="0" borderId="4" xfId="92" applyNumberFormat="1" applyFont="1" applyFill="1" applyBorder="1" applyAlignment="1">
      <alignment horizontal="center" vertical="center" wrapText="1"/>
      <protection/>
    </xf>
    <xf numFmtId="49" fontId="5" fillId="0" borderId="8" xfId="92" applyNumberFormat="1" applyFont="1" applyFill="1" applyBorder="1" applyAlignment="1">
      <alignment horizontal="center" vertical="center" wrapText="1"/>
      <protection/>
    </xf>
    <xf numFmtId="49" fontId="5" fillId="0" borderId="8" xfId="92" applyNumberFormat="1" applyFont="1" applyFill="1" applyBorder="1" applyAlignment="1" applyProtection="1">
      <alignment horizontal="center" vertical="center" wrapText="1"/>
      <protection/>
    </xf>
    <xf numFmtId="49" fontId="5" fillId="0" borderId="16" xfId="92" applyNumberFormat="1" applyFont="1" applyFill="1" applyBorder="1" applyAlignment="1" applyProtection="1">
      <alignment horizontal="center" vertical="center" wrapText="1"/>
      <protection/>
    </xf>
    <xf numFmtId="49" fontId="4" fillId="0" borderId="8" xfId="92" applyNumberFormat="1" applyFont="1" applyFill="1" applyBorder="1" applyAlignment="1">
      <alignment horizontal="center" vertical="center" wrapText="1"/>
      <protection/>
    </xf>
    <xf numFmtId="0" fontId="5" fillId="0" borderId="8" xfId="92" applyNumberFormat="1" applyFont="1" applyFill="1" applyBorder="1" applyAlignment="1">
      <alignment horizontal="center" vertical="center" wrapText="1"/>
      <protection/>
    </xf>
    <xf numFmtId="49" fontId="5" fillId="0" borderId="17" xfId="92" applyNumberFormat="1" applyFont="1" applyFill="1" applyBorder="1" applyAlignment="1" applyProtection="1">
      <alignment horizontal="center" vertical="center" wrapText="1"/>
      <protection/>
    </xf>
    <xf numFmtId="49" fontId="5" fillId="0" borderId="18" xfId="92" applyNumberFormat="1" applyFont="1" applyFill="1" applyBorder="1" applyAlignment="1" applyProtection="1">
      <alignment horizontal="center" vertical="center" wrapText="1"/>
      <protection/>
    </xf>
    <xf numFmtId="49" fontId="5" fillId="0" borderId="15" xfId="92" applyNumberFormat="1" applyFont="1" applyFill="1" applyBorder="1" applyAlignment="1" applyProtection="1">
      <alignment horizontal="center" vertical="center" wrapText="1"/>
      <protection/>
    </xf>
    <xf numFmtId="0" fontId="5" fillId="0" borderId="13" xfId="92" applyNumberFormat="1" applyFont="1" applyFill="1" applyBorder="1" applyAlignment="1">
      <alignment horizontal="center" vertical="center" wrapText="1"/>
      <protection/>
    </xf>
    <xf numFmtId="0" fontId="5" fillId="0" borderId="16" xfId="92" applyNumberFormat="1" applyFont="1" applyFill="1" applyBorder="1" applyAlignment="1">
      <alignment horizontal="center" vertical="center" wrapText="1"/>
      <protection/>
    </xf>
    <xf numFmtId="0" fontId="4" fillId="0" borderId="0" xfId="92" applyNumberFormat="1" applyFont="1" applyFill="1" applyBorder="1" applyAlignment="1">
      <alignment horizontal="center" vertical="center"/>
      <protection/>
    </xf>
    <xf numFmtId="0" fontId="31" fillId="0" borderId="19" xfId="92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2" applyFont="1" applyFill="1" applyAlignment="1">
      <alignment horizontal="center"/>
      <protection/>
    </xf>
    <xf numFmtId="0" fontId="6" fillId="0" borderId="0" xfId="92" applyFont="1" applyFill="1" applyAlignment="1">
      <alignment horizontal="center" wrapText="1"/>
      <protection/>
    </xf>
    <xf numFmtId="0" fontId="6" fillId="0" borderId="0" xfId="92" applyFont="1" applyFill="1" applyAlignment="1">
      <alignment horizontal="center"/>
      <protection/>
    </xf>
    <xf numFmtId="49" fontId="0" fillId="0" borderId="20" xfId="92" applyNumberFormat="1" applyFont="1" applyFill="1" applyBorder="1" applyAlignment="1">
      <alignment horizontal="center"/>
      <protection/>
    </xf>
    <xf numFmtId="0" fontId="4" fillId="0" borderId="0" xfId="92" applyFont="1" applyFill="1" applyAlignment="1">
      <alignment horizontal="center"/>
      <protection/>
    </xf>
    <xf numFmtId="0" fontId="4" fillId="0" borderId="0" xfId="92" applyFont="1" applyFill="1" applyAlignment="1">
      <alignment horizontal="center" vertical="center"/>
      <protection/>
    </xf>
    <xf numFmtId="49" fontId="0" fillId="0" borderId="20" xfId="92" applyNumberFormat="1" applyFont="1" applyFill="1" applyBorder="1" applyAlignment="1">
      <alignment horizontal="center"/>
      <protection/>
    </xf>
  </cellXfs>
  <cellStyles count="112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Followed Hyperlink" xfId="73"/>
    <cellStyle name="Good" xfId="74"/>
    <cellStyle name="Grey" xfId="75"/>
    <cellStyle name="Group" xfId="76"/>
    <cellStyle name="HEADER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ed Cell" xfId="87"/>
    <cellStyle name="Model" xfId="88"/>
    <cellStyle name="Neutral" xfId="89"/>
    <cellStyle name="Normal - Style1" xfId="90"/>
    <cellStyle name="Normal 2" xfId="91"/>
    <cellStyle name="Normal 2 2" xfId="92"/>
    <cellStyle name="Note" xfId="93"/>
    <cellStyle name="NWM" xfId="94"/>
    <cellStyle name="Output" xfId="95"/>
    <cellStyle name="Percent" xfId="96"/>
    <cellStyle name="Percent [2]" xfId="97"/>
    <cellStyle name="Percent 2" xfId="98"/>
    <cellStyle name="Percent 3" xfId="99"/>
    <cellStyle name="Style Date" xfId="100"/>
    <cellStyle name="subhead" xfId="101"/>
    <cellStyle name="T" xfId="102"/>
    <cellStyle name="th" xfId="103"/>
    <cellStyle name="Title" xfId="104"/>
    <cellStyle name="Total" xfId="105"/>
    <cellStyle name="viet" xfId="106"/>
    <cellStyle name="viet2" xfId="107"/>
    <cellStyle name="Warning Text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Book1" xfId="120"/>
    <cellStyle name="千分位[0]_Book1" xfId="121"/>
    <cellStyle name="千分位_Book1" xfId="122"/>
    <cellStyle name="貨幣 [0]_Book1" xfId="123"/>
    <cellStyle name="貨幣[0]_MATL COST ANALYSIS" xfId="124"/>
    <cellStyle name="貨幣_Book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953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953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9048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2870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2870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12395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15.%20Nam%202018\12%20thang%20nam%202018\5.%2012%20thang%202018%20-%20Mau%20Trung%20tam%20-%20Chinh%20Thu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Tong%20hop%2004T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2T-2018"/>
      <sheetName val="Tien 12T-2018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So kien nghi, khang nghi"/>
      <sheetName val="01"/>
      <sheetName val="02"/>
      <sheetName val="03"/>
      <sheetName val="04"/>
      <sheetName val="05 "/>
      <sheetName val="IN NSNN"/>
      <sheetName val="Viec chia theo vung mien"/>
      <sheetName val="Tien chia theo vung mien"/>
    </sheetNames>
    <sheetDataSet>
      <sheetData sheetId="2">
        <row r="16">
          <cell r="B16" t="str">
            <v>An Giang</v>
          </cell>
        </row>
        <row r="17">
          <cell r="B17" t="str">
            <v>Bắc Giang</v>
          </cell>
        </row>
        <row r="18">
          <cell r="B18" t="str">
            <v>Bắc Kạn</v>
          </cell>
        </row>
        <row r="19">
          <cell r="B19" t="str">
            <v>Bạc Liêu</v>
          </cell>
        </row>
        <row r="20">
          <cell r="B20" t="str">
            <v>Bắc Ninh</v>
          </cell>
        </row>
        <row r="21">
          <cell r="B21" t="str">
            <v>Bến Tre</v>
          </cell>
        </row>
        <row r="22">
          <cell r="B22" t="str">
            <v>Bình Định</v>
          </cell>
        </row>
        <row r="23">
          <cell r="B23" t="str">
            <v>Bình Dương</v>
          </cell>
        </row>
        <row r="24">
          <cell r="B24" t="str">
            <v>Bình Phước</v>
          </cell>
        </row>
        <row r="25">
          <cell r="B25" t="str">
            <v>Bình Thuận</v>
          </cell>
        </row>
        <row r="26">
          <cell r="B26" t="str">
            <v>BR-Vũng Tàu</v>
          </cell>
        </row>
        <row r="27">
          <cell r="B27" t="str">
            <v>Cà Mau</v>
          </cell>
        </row>
        <row r="28">
          <cell r="B28" t="str">
            <v>Cần Thơ</v>
          </cell>
        </row>
        <row r="29">
          <cell r="B29" t="str">
            <v>Cao Bằng</v>
          </cell>
        </row>
        <row r="30">
          <cell r="B30" t="str">
            <v>Đà Nẵng</v>
          </cell>
        </row>
        <row r="31">
          <cell r="B31" t="str">
            <v>Đắk Lắk</v>
          </cell>
        </row>
        <row r="32">
          <cell r="B32" t="str">
            <v>Đắk Nông</v>
          </cell>
        </row>
        <row r="33">
          <cell r="B33" t="str">
            <v>Điện Biên</v>
          </cell>
        </row>
        <row r="34">
          <cell r="B34" t="str">
            <v>Đồng Nai</v>
          </cell>
        </row>
        <row r="35">
          <cell r="B35" t="str">
            <v>Đồng Tháp</v>
          </cell>
        </row>
        <row r="36">
          <cell r="B36" t="str">
            <v>Gia Lai</v>
          </cell>
        </row>
        <row r="37">
          <cell r="B37" t="str">
            <v>Hà Giang</v>
          </cell>
        </row>
        <row r="38">
          <cell r="B38" t="str">
            <v>Hà Nam</v>
          </cell>
        </row>
        <row r="39">
          <cell r="B39" t="str">
            <v>Hà Nội</v>
          </cell>
        </row>
        <row r="40">
          <cell r="B40" t="str">
            <v>Hà Tĩnh</v>
          </cell>
        </row>
        <row r="41">
          <cell r="B41" t="str">
            <v>Hải Dương</v>
          </cell>
        </row>
        <row r="42">
          <cell r="B42" t="str">
            <v>Hải Phòng</v>
          </cell>
        </row>
        <row r="43">
          <cell r="B43" t="str">
            <v>Hậu Giang</v>
          </cell>
        </row>
        <row r="44">
          <cell r="B44" t="str">
            <v>Hồ Chí Minh</v>
          </cell>
        </row>
        <row r="45">
          <cell r="B45" t="str">
            <v>Hòa Bình</v>
          </cell>
        </row>
        <row r="46">
          <cell r="B46" t="str">
            <v>Hưng Yên</v>
          </cell>
        </row>
        <row r="47">
          <cell r="B47" t="str">
            <v>Khánh Hòa</v>
          </cell>
        </row>
        <row r="48">
          <cell r="B48" t="str">
            <v>Kiên Giang</v>
          </cell>
        </row>
        <row r="49">
          <cell r="B49" t="str">
            <v>Kon Tum</v>
          </cell>
        </row>
        <row r="50">
          <cell r="B50" t="str">
            <v>Lai Châu</v>
          </cell>
        </row>
        <row r="51">
          <cell r="B51" t="str">
            <v>Lâm Đồng</v>
          </cell>
        </row>
        <row r="52">
          <cell r="B52" t="str">
            <v>Lạng Sơn</v>
          </cell>
        </row>
        <row r="53">
          <cell r="B53" t="str">
            <v>Lào Cai</v>
          </cell>
        </row>
        <row r="54">
          <cell r="B54" t="str">
            <v>Long An</v>
          </cell>
        </row>
        <row r="55">
          <cell r="B55" t="str">
            <v>Nam Định</v>
          </cell>
        </row>
        <row r="56">
          <cell r="B56" t="str">
            <v>Nghệ An</v>
          </cell>
        </row>
        <row r="57">
          <cell r="B57" t="str">
            <v>Ninh Bình</v>
          </cell>
        </row>
        <row r="58">
          <cell r="B58" t="str">
            <v>Ninh Thuận</v>
          </cell>
        </row>
        <row r="59">
          <cell r="B59" t="str">
            <v>Phú Thọ</v>
          </cell>
        </row>
        <row r="60">
          <cell r="B60" t="str">
            <v>Phú Yên</v>
          </cell>
        </row>
        <row r="61">
          <cell r="B61" t="str">
            <v>Quảng Bình</v>
          </cell>
        </row>
        <row r="62">
          <cell r="B62" t="str">
            <v>Quảng Nam</v>
          </cell>
        </row>
        <row r="63">
          <cell r="B63" t="str">
            <v>Quảng Ngãi</v>
          </cell>
        </row>
        <row r="64">
          <cell r="B64" t="str">
            <v>Quảng Ninh</v>
          </cell>
        </row>
        <row r="65">
          <cell r="B65" t="str">
            <v>Quảng Trị</v>
          </cell>
        </row>
        <row r="66">
          <cell r="B66" t="str">
            <v>Sóc Trăng</v>
          </cell>
        </row>
        <row r="67">
          <cell r="B67" t="str">
            <v>Sơn La</v>
          </cell>
        </row>
        <row r="68">
          <cell r="B68" t="str">
            <v>Tây Ninh</v>
          </cell>
        </row>
        <row r="69">
          <cell r="B69" t="str">
            <v>Thái Bình</v>
          </cell>
        </row>
        <row r="70">
          <cell r="B70" t="str">
            <v>Thái Nguyên</v>
          </cell>
        </row>
        <row r="71">
          <cell r="B71" t="str">
            <v>Thanh Hóa</v>
          </cell>
        </row>
        <row r="72">
          <cell r="B72" t="str">
            <v>Tiền Giang</v>
          </cell>
        </row>
        <row r="73">
          <cell r="B73" t="str">
            <v>Trà Vinh</v>
          </cell>
        </row>
        <row r="74">
          <cell r="B74" t="str">
            <v>TT Huế</v>
          </cell>
        </row>
        <row r="75">
          <cell r="B75" t="str">
            <v>Tuyên Quang</v>
          </cell>
        </row>
        <row r="76">
          <cell r="B76" t="str">
            <v>Vĩnh Long</v>
          </cell>
        </row>
        <row r="77">
          <cell r="B77" t="str">
            <v>Vĩnh Phúc</v>
          </cell>
        </row>
        <row r="78">
          <cell r="B78" t="str">
            <v>Yên Bái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4T-2019"/>
      <sheetName val="Tien 04T-2019"/>
      <sheetName val="Viec 03T-2019"/>
      <sheetName val="Tien 03T-2019"/>
      <sheetName val="KT Viec"/>
      <sheetName val="KT Tien"/>
    </sheetNames>
    <sheetDataSet>
      <sheetData sheetId="1">
        <row r="15">
          <cell r="B15" t="str">
            <v>An Giang</v>
          </cell>
          <cell r="C15">
            <v>12576</v>
          </cell>
          <cell r="F15">
            <v>67</v>
          </cell>
          <cell r="G15">
            <v>6</v>
          </cell>
          <cell r="H15">
            <v>12509</v>
          </cell>
          <cell r="I15">
            <v>7990</v>
          </cell>
          <cell r="J15">
            <v>2662</v>
          </cell>
          <cell r="K15">
            <v>56</v>
          </cell>
          <cell r="L15">
            <v>5067</v>
          </cell>
          <cell r="M15">
            <v>183</v>
          </cell>
          <cell r="N15">
            <v>3</v>
          </cell>
          <cell r="O15">
            <v>0</v>
          </cell>
          <cell r="P15">
            <v>19</v>
          </cell>
          <cell r="Q15">
            <v>4519</v>
          </cell>
        </row>
        <row r="16">
          <cell r="B16" t="str">
            <v>Bắc Giang</v>
          </cell>
          <cell r="C16">
            <v>7967</v>
          </cell>
          <cell r="F16">
            <v>74</v>
          </cell>
          <cell r="G16">
            <v>4</v>
          </cell>
          <cell r="H16">
            <v>7893</v>
          </cell>
          <cell r="I16">
            <v>5122</v>
          </cell>
          <cell r="J16">
            <v>2984</v>
          </cell>
          <cell r="K16">
            <v>42</v>
          </cell>
          <cell r="L16">
            <v>1987</v>
          </cell>
          <cell r="M16">
            <v>91</v>
          </cell>
          <cell r="N16">
            <v>3</v>
          </cell>
          <cell r="O16">
            <v>0</v>
          </cell>
          <cell r="P16">
            <v>15</v>
          </cell>
          <cell r="Q16">
            <v>2771</v>
          </cell>
        </row>
        <row r="17">
          <cell r="B17" t="str">
            <v>Bắc Kạn</v>
          </cell>
          <cell r="C17">
            <v>1491</v>
          </cell>
          <cell r="F17">
            <v>26</v>
          </cell>
          <cell r="G17">
            <v>0</v>
          </cell>
          <cell r="H17">
            <v>1465</v>
          </cell>
          <cell r="I17">
            <v>857</v>
          </cell>
          <cell r="J17">
            <v>674</v>
          </cell>
          <cell r="K17">
            <v>7</v>
          </cell>
          <cell r="L17">
            <v>172</v>
          </cell>
          <cell r="M17">
            <v>3</v>
          </cell>
          <cell r="N17">
            <v>0</v>
          </cell>
          <cell r="O17">
            <v>0</v>
          </cell>
          <cell r="P17">
            <v>1</v>
          </cell>
          <cell r="Q17">
            <v>608</v>
          </cell>
        </row>
        <row r="18">
          <cell r="B18" t="str">
            <v>Bạc Liêu</v>
          </cell>
          <cell r="C18">
            <v>8153</v>
          </cell>
          <cell r="F18">
            <v>29</v>
          </cell>
          <cell r="G18">
            <v>0</v>
          </cell>
          <cell r="H18">
            <v>8124</v>
          </cell>
          <cell r="I18">
            <v>5992</v>
          </cell>
          <cell r="J18">
            <v>2300</v>
          </cell>
          <cell r="K18">
            <v>52</v>
          </cell>
          <cell r="L18">
            <v>3617</v>
          </cell>
          <cell r="M18">
            <v>2</v>
          </cell>
          <cell r="N18">
            <v>10</v>
          </cell>
          <cell r="O18">
            <v>1</v>
          </cell>
          <cell r="P18">
            <v>10</v>
          </cell>
          <cell r="Q18">
            <v>2132</v>
          </cell>
        </row>
        <row r="19">
          <cell r="B19" t="str">
            <v>Bắc Ninh</v>
          </cell>
          <cell r="C19">
            <v>4685</v>
          </cell>
          <cell r="F19">
            <v>66</v>
          </cell>
          <cell r="G19">
            <v>2</v>
          </cell>
          <cell r="H19">
            <v>4619</v>
          </cell>
          <cell r="I19">
            <v>3299</v>
          </cell>
          <cell r="J19">
            <v>1958</v>
          </cell>
          <cell r="K19">
            <v>14</v>
          </cell>
          <cell r="L19">
            <v>1278</v>
          </cell>
          <cell r="M19">
            <v>39</v>
          </cell>
          <cell r="N19">
            <v>1</v>
          </cell>
          <cell r="O19">
            <v>0</v>
          </cell>
          <cell r="P19">
            <v>9</v>
          </cell>
          <cell r="Q19">
            <v>1320</v>
          </cell>
        </row>
        <row r="20">
          <cell r="B20" t="str">
            <v>Bến Tre</v>
          </cell>
          <cell r="C20">
            <v>12253</v>
          </cell>
          <cell r="F20">
            <v>48</v>
          </cell>
          <cell r="G20">
            <v>0</v>
          </cell>
          <cell r="H20">
            <v>12205</v>
          </cell>
          <cell r="I20">
            <v>8944</v>
          </cell>
          <cell r="J20">
            <v>3443</v>
          </cell>
          <cell r="K20">
            <v>127</v>
          </cell>
          <cell r="L20">
            <v>5274</v>
          </cell>
          <cell r="M20">
            <v>85</v>
          </cell>
          <cell r="N20">
            <v>4</v>
          </cell>
          <cell r="O20">
            <v>0</v>
          </cell>
          <cell r="P20">
            <v>11</v>
          </cell>
          <cell r="Q20">
            <v>3261</v>
          </cell>
        </row>
        <row r="21">
          <cell r="B21" t="str">
            <v>Bình Định</v>
          </cell>
          <cell r="C21">
            <v>6977</v>
          </cell>
          <cell r="F21">
            <v>7</v>
          </cell>
          <cell r="G21">
            <v>0</v>
          </cell>
          <cell r="H21">
            <v>6970</v>
          </cell>
          <cell r="I21">
            <v>4165</v>
          </cell>
          <cell r="J21">
            <v>1980</v>
          </cell>
          <cell r="K21">
            <v>22</v>
          </cell>
          <cell r="L21">
            <v>2118</v>
          </cell>
          <cell r="M21">
            <v>31</v>
          </cell>
          <cell r="N21">
            <v>3</v>
          </cell>
          <cell r="O21">
            <v>0</v>
          </cell>
          <cell r="P21">
            <v>11</v>
          </cell>
          <cell r="Q21">
            <v>2805</v>
          </cell>
        </row>
        <row r="22">
          <cell r="B22" t="str">
            <v>Bình Dương</v>
          </cell>
          <cell r="C22">
            <v>17564</v>
          </cell>
          <cell r="F22">
            <v>147</v>
          </cell>
          <cell r="G22">
            <v>4</v>
          </cell>
          <cell r="H22">
            <v>17417</v>
          </cell>
          <cell r="I22">
            <v>13804</v>
          </cell>
          <cell r="J22">
            <v>5779</v>
          </cell>
          <cell r="K22">
            <v>116</v>
          </cell>
          <cell r="L22">
            <v>7627</v>
          </cell>
          <cell r="M22">
            <v>233</v>
          </cell>
          <cell r="N22">
            <v>8</v>
          </cell>
          <cell r="O22">
            <v>0</v>
          </cell>
          <cell r="P22">
            <v>41</v>
          </cell>
          <cell r="Q22">
            <v>3613</v>
          </cell>
        </row>
        <row r="23">
          <cell r="B23" t="str">
            <v>Bình Phước</v>
          </cell>
          <cell r="C23">
            <v>10695</v>
          </cell>
          <cell r="F23">
            <v>104</v>
          </cell>
          <cell r="G23">
            <v>0</v>
          </cell>
          <cell r="H23">
            <v>10591</v>
          </cell>
          <cell r="I23">
            <v>7327</v>
          </cell>
          <cell r="J23">
            <v>2554</v>
          </cell>
          <cell r="K23">
            <v>158</v>
          </cell>
          <cell r="L23">
            <v>4501</v>
          </cell>
          <cell r="M23">
            <v>92</v>
          </cell>
          <cell r="N23">
            <v>4</v>
          </cell>
          <cell r="O23">
            <v>0</v>
          </cell>
          <cell r="P23">
            <v>18</v>
          </cell>
          <cell r="Q23">
            <v>3264</v>
          </cell>
        </row>
        <row r="24">
          <cell r="B24" t="str">
            <v>Bình Thuận</v>
          </cell>
          <cell r="C24">
            <v>10902</v>
          </cell>
          <cell r="F24">
            <v>45</v>
          </cell>
          <cell r="G24">
            <v>0</v>
          </cell>
          <cell r="H24">
            <v>10857</v>
          </cell>
          <cell r="I24">
            <v>7432</v>
          </cell>
          <cell r="J24">
            <v>2709</v>
          </cell>
          <cell r="K24">
            <v>153</v>
          </cell>
          <cell r="L24">
            <v>4413</v>
          </cell>
          <cell r="M24">
            <v>40</v>
          </cell>
          <cell r="N24">
            <v>55</v>
          </cell>
          <cell r="O24">
            <v>0</v>
          </cell>
          <cell r="P24">
            <v>62</v>
          </cell>
          <cell r="Q24">
            <v>3425</v>
          </cell>
        </row>
        <row r="25">
          <cell r="B25" t="str">
            <v>BR-Vũng Tàu</v>
          </cell>
          <cell r="C25">
            <v>10241</v>
          </cell>
          <cell r="F25">
            <v>42</v>
          </cell>
          <cell r="G25">
            <v>7</v>
          </cell>
          <cell r="H25">
            <v>10199</v>
          </cell>
          <cell r="I25">
            <v>6643</v>
          </cell>
          <cell r="J25">
            <v>2918</v>
          </cell>
          <cell r="K25">
            <v>44</v>
          </cell>
          <cell r="L25">
            <v>3602</v>
          </cell>
          <cell r="M25">
            <v>66</v>
          </cell>
          <cell r="N25">
            <v>7</v>
          </cell>
          <cell r="O25">
            <v>0</v>
          </cell>
          <cell r="P25">
            <v>6</v>
          </cell>
          <cell r="Q25">
            <v>3556</v>
          </cell>
        </row>
        <row r="26">
          <cell r="B26" t="str">
            <v>Cà Mau</v>
          </cell>
          <cell r="C26">
            <v>13538</v>
          </cell>
          <cell r="F26">
            <v>57</v>
          </cell>
          <cell r="G26">
            <v>0</v>
          </cell>
          <cell r="H26">
            <v>13481</v>
          </cell>
          <cell r="I26">
            <v>8366</v>
          </cell>
          <cell r="J26">
            <v>3083</v>
          </cell>
          <cell r="K26">
            <v>91</v>
          </cell>
          <cell r="L26">
            <v>5101</v>
          </cell>
          <cell r="M26">
            <v>60</v>
          </cell>
          <cell r="N26">
            <v>6</v>
          </cell>
          <cell r="O26">
            <v>0</v>
          </cell>
          <cell r="P26">
            <v>25</v>
          </cell>
          <cell r="Q26">
            <v>5115</v>
          </cell>
        </row>
        <row r="27">
          <cell r="B27" t="str">
            <v>Cần Thơ</v>
          </cell>
          <cell r="C27">
            <v>10817</v>
          </cell>
          <cell r="F27">
            <v>105</v>
          </cell>
          <cell r="G27">
            <v>2</v>
          </cell>
          <cell r="H27">
            <v>10712</v>
          </cell>
          <cell r="I27">
            <v>6826</v>
          </cell>
          <cell r="J27">
            <v>2474</v>
          </cell>
          <cell r="K27">
            <v>91</v>
          </cell>
          <cell r="L27">
            <v>4133</v>
          </cell>
          <cell r="M27">
            <v>77</v>
          </cell>
          <cell r="N27">
            <v>33</v>
          </cell>
          <cell r="O27">
            <v>0</v>
          </cell>
          <cell r="P27">
            <v>18</v>
          </cell>
          <cell r="Q27">
            <v>3886</v>
          </cell>
        </row>
        <row r="28">
          <cell r="B28" t="str">
            <v>Cao Bằng</v>
          </cell>
          <cell r="C28">
            <v>1535</v>
          </cell>
          <cell r="F28">
            <v>14</v>
          </cell>
          <cell r="G28">
            <v>0</v>
          </cell>
          <cell r="H28">
            <v>1521</v>
          </cell>
          <cell r="I28">
            <v>1086</v>
          </cell>
          <cell r="J28">
            <v>725</v>
          </cell>
          <cell r="K28">
            <v>16</v>
          </cell>
          <cell r="L28">
            <v>339</v>
          </cell>
          <cell r="M28">
            <v>1</v>
          </cell>
          <cell r="N28">
            <v>0</v>
          </cell>
          <cell r="O28">
            <v>0</v>
          </cell>
          <cell r="P28">
            <v>5</v>
          </cell>
          <cell r="Q28">
            <v>435</v>
          </cell>
        </row>
        <row r="29">
          <cell r="B29" t="str">
            <v>Đà Nẵng</v>
          </cell>
          <cell r="C29">
            <v>8947</v>
          </cell>
          <cell r="F29">
            <v>77</v>
          </cell>
          <cell r="G29">
            <v>6</v>
          </cell>
          <cell r="H29">
            <v>8870</v>
          </cell>
          <cell r="I29">
            <v>5144</v>
          </cell>
          <cell r="J29">
            <v>2121</v>
          </cell>
          <cell r="K29">
            <v>40</v>
          </cell>
          <cell r="L29">
            <v>2942</v>
          </cell>
          <cell r="M29">
            <v>14</v>
          </cell>
          <cell r="N29">
            <v>9</v>
          </cell>
          <cell r="O29">
            <v>0</v>
          </cell>
          <cell r="P29">
            <v>18</v>
          </cell>
          <cell r="Q29">
            <v>3726</v>
          </cell>
        </row>
        <row r="30">
          <cell r="B30" t="str">
            <v>Đắk Lắk</v>
          </cell>
          <cell r="C30">
            <v>12597</v>
          </cell>
          <cell r="F30">
            <v>49</v>
          </cell>
          <cell r="G30">
            <v>0</v>
          </cell>
          <cell r="H30">
            <v>12548</v>
          </cell>
          <cell r="I30">
            <v>8027</v>
          </cell>
          <cell r="J30">
            <v>4521</v>
          </cell>
          <cell r="K30">
            <v>95</v>
          </cell>
          <cell r="L30">
            <v>3305</v>
          </cell>
          <cell r="M30">
            <v>84</v>
          </cell>
          <cell r="N30">
            <v>6</v>
          </cell>
          <cell r="O30">
            <v>0</v>
          </cell>
          <cell r="P30">
            <v>16</v>
          </cell>
          <cell r="Q30">
            <v>4521</v>
          </cell>
        </row>
        <row r="31">
          <cell r="B31" t="str">
            <v>Đắk Nông</v>
          </cell>
          <cell r="C31">
            <v>4893</v>
          </cell>
          <cell r="F31">
            <v>25</v>
          </cell>
          <cell r="G31">
            <v>0</v>
          </cell>
          <cell r="H31">
            <v>4868</v>
          </cell>
          <cell r="I31">
            <v>3167</v>
          </cell>
          <cell r="J31">
            <v>1388</v>
          </cell>
          <cell r="K31">
            <v>25</v>
          </cell>
          <cell r="L31">
            <v>1695</v>
          </cell>
          <cell r="M31">
            <v>55</v>
          </cell>
          <cell r="N31">
            <v>3</v>
          </cell>
          <cell r="O31">
            <v>1</v>
          </cell>
          <cell r="P31">
            <v>0</v>
          </cell>
          <cell r="Q31">
            <v>1701</v>
          </cell>
        </row>
        <row r="32">
          <cell r="B32" t="str">
            <v>Điện Biên</v>
          </cell>
          <cell r="C32">
            <v>1601</v>
          </cell>
          <cell r="F32">
            <v>39</v>
          </cell>
          <cell r="G32">
            <v>5</v>
          </cell>
          <cell r="H32">
            <v>1562</v>
          </cell>
          <cell r="I32">
            <v>1066</v>
          </cell>
          <cell r="J32">
            <v>814</v>
          </cell>
          <cell r="K32">
            <v>19</v>
          </cell>
          <cell r="L32">
            <v>232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496</v>
          </cell>
        </row>
        <row r="33">
          <cell r="B33" t="str">
            <v>Đồng Nai</v>
          </cell>
          <cell r="C33">
            <v>19477</v>
          </cell>
          <cell r="F33">
            <v>92</v>
          </cell>
          <cell r="G33">
            <v>8</v>
          </cell>
          <cell r="H33">
            <v>19385</v>
          </cell>
          <cell r="I33">
            <v>12188</v>
          </cell>
          <cell r="J33">
            <v>4686</v>
          </cell>
          <cell r="K33">
            <v>151</v>
          </cell>
          <cell r="L33">
            <v>7101</v>
          </cell>
          <cell r="M33">
            <v>194</v>
          </cell>
          <cell r="N33">
            <v>23</v>
          </cell>
          <cell r="O33">
            <v>0</v>
          </cell>
          <cell r="P33">
            <v>33</v>
          </cell>
          <cell r="Q33">
            <v>7197</v>
          </cell>
        </row>
        <row r="34">
          <cell r="B34" t="str">
            <v>Đồng Tháp</v>
          </cell>
          <cell r="C34">
            <v>16245</v>
          </cell>
          <cell r="F34">
            <v>47</v>
          </cell>
          <cell r="G34">
            <v>0</v>
          </cell>
          <cell r="H34">
            <v>16198</v>
          </cell>
          <cell r="I34">
            <v>10128</v>
          </cell>
          <cell r="J34">
            <v>5816</v>
          </cell>
          <cell r="K34">
            <v>91</v>
          </cell>
          <cell r="L34">
            <v>4139</v>
          </cell>
          <cell r="M34">
            <v>76</v>
          </cell>
          <cell r="N34">
            <v>4</v>
          </cell>
          <cell r="O34">
            <v>0</v>
          </cell>
          <cell r="P34">
            <v>2</v>
          </cell>
          <cell r="Q34">
            <v>6070</v>
          </cell>
        </row>
        <row r="35">
          <cell r="B35" t="str">
            <v>Gia Lai</v>
          </cell>
          <cell r="C35">
            <v>10062</v>
          </cell>
          <cell r="F35">
            <v>26</v>
          </cell>
          <cell r="G35">
            <v>0</v>
          </cell>
          <cell r="H35">
            <v>10036</v>
          </cell>
          <cell r="I35">
            <v>6554</v>
          </cell>
          <cell r="J35">
            <v>2715</v>
          </cell>
          <cell r="K35">
            <v>95</v>
          </cell>
          <cell r="L35">
            <v>3634</v>
          </cell>
          <cell r="M35">
            <v>92</v>
          </cell>
          <cell r="N35">
            <v>9</v>
          </cell>
          <cell r="O35">
            <v>0</v>
          </cell>
          <cell r="P35">
            <v>9</v>
          </cell>
          <cell r="Q35">
            <v>3482</v>
          </cell>
        </row>
        <row r="36">
          <cell r="B36" t="str">
            <v>Hà Giang</v>
          </cell>
          <cell r="C36">
            <v>1710</v>
          </cell>
          <cell r="F36">
            <v>6</v>
          </cell>
          <cell r="G36">
            <v>0</v>
          </cell>
          <cell r="H36">
            <v>1704</v>
          </cell>
          <cell r="I36">
            <v>1291</v>
          </cell>
          <cell r="J36">
            <v>904</v>
          </cell>
          <cell r="K36">
            <v>17</v>
          </cell>
          <cell r="L36">
            <v>340</v>
          </cell>
          <cell r="M36">
            <v>22</v>
          </cell>
          <cell r="N36">
            <v>0</v>
          </cell>
          <cell r="O36">
            <v>0</v>
          </cell>
          <cell r="P36">
            <v>8</v>
          </cell>
          <cell r="Q36">
            <v>413</v>
          </cell>
        </row>
        <row r="37">
          <cell r="B37" t="str">
            <v>Hà Nam</v>
          </cell>
          <cell r="C37">
            <v>1900</v>
          </cell>
          <cell r="F37">
            <v>22</v>
          </cell>
          <cell r="G37">
            <v>0</v>
          </cell>
          <cell r="H37">
            <v>1878</v>
          </cell>
          <cell r="I37">
            <v>1170</v>
          </cell>
          <cell r="J37">
            <v>724</v>
          </cell>
          <cell r="K37">
            <v>3</v>
          </cell>
          <cell r="L37">
            <v>440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  <cell r="Q37">
            <v>708</v>
          </cell>
        </row>
        <row r="38">
          <cell r="B38" t="str">
            <v>Hà Nội</v>
          </cell>
          <cell r="C38">
            <v>33344</v>
          </cell>
          <cell r="F38">
            <v>357</v>
          </cell>
          <cell r="G38">
            <v>8</v>
          </cell>
          <cell r="H38">
            <v>32987</v>
          </cell>
          <cell r="I38">
            <v>21505</v>
          </cell>
          <cell r="J38">
            <v>8546</v>
          </cell>
          <cell r="K38">
            <v>191</v>
          </cell>
          <cell r="L38">
            <v>12637</v>
          </cell>
          <cell r="M38">
            <v>73</v>
          </cell>
          <cell r="N38">
            <v>35</v>
          </cell>
          <cell r="O38">
            <v>0</v>
          </cell>
          <cell r="P38">
            <v>23</v>
          </cell>
          <cell r="Q38">
            <v>11482</v>
          </cell>
        </row>
        <row r="39">
          <cell r="B39" t="str">
            <v>Hà Tĩnh</v>
          </cell>
          <cell r="C39">
            <v>2389</v>
          </cell>
          <cell r="F39">
            <v>27</v>
          </cell>
          <cell r="G39">
            <v>0</v>
          </cell>
          <cell r="H39">
            <v>2362</v>
          </cell>
          <cell r="I39">
            <v>1626</v>
          </cell>
          <cell r="J39">
            <v>1109</v>
          </cell>
          <cell r="K39">
            <v>5</v>
          </cell>
          <cell r="L39">
            <v>506</v>
          </cell>
          <cell r="M39">
            <v>2</v>
          </cell>
          <cell r="N39">
            <v>0</v>
          </cell>
          <cell r="O39">
            <v>0</v>
          </cell>
          <cell r="P39">
            <v>4</v>
          </cell>
          <cell r="Q39">
            <v>736</v>
          </cell>
        </row>
        <row r="40">
          <cell r="B40" t="str">
            <v>Hải Dương</v>
          </cell>
          <cell r="C40">
            <v>6600</v>
          </cell>
          <cell r="F40">
            <v>57</v>
          </cell>
          <cell r="G40">
            <v>0</v>
          </cell>
          <cell r="H40">
            <v>6543</v>
          </cell>
          <cell r="I40">
            <v>4856</v>
          </cell>
          <cell r="J40">
            <v>2685</v>
          </cell>
          <cell r="K40">
            <v>27</v>
          </cell>
          <cell r="L40">
            <v>2093</v>
          </cell>
          <cell r="M40">
            <v>12</v>
          </cell>
          <cell r="N40">
            <v>4</v>
          </cell>
          <cell r="O40">
            <v>0</v>
          </cell>
          <cell r="P40">
            <v>35</v>
          </cell>
          <cell r="Q40">
            <v>1687</v>
          </cell>
        </row>
        <row r="41">
          <cell r="B41" t="str">
            <v>Hải Phòng</v>
          </cell>
          <cell r="C41">
            <v>12155</v>
          </cell>
          <cell r="F41">
            <v>49</v>
          </cell>
          <cell r="G41">
            <v>11</v>
          </cell>
          <cell r="H41">
            <v>12106</v>
          </cell>
          <cell r="I41">
            <v>5834</v>
          </cell>
          <cell r="J41">
            <v>2244</v>
          </cell>
          <cell r="K41">
            <v>59</v>
          </cell>
          <cell r="L41">
            <v>3518</v>
          </cell>
          <cell r="M41">
            <v>6</v>
          </cell>
          <cell r="N41">
            <v>2</v>
          </cell>
          <cell r="O41">
            <v>0</v>
          </cell>
          <cell r="P41">
            <v>5</v>
          </cell>
          <cell r="Q41">
            <v>6272</v>
          </cell>
        </row>
        <row r="42">
          <cell r="B42" t="str">
            <v>Hậu Giang</v>
          </cell>
          <cell r="C42">
            <v>7002</v>
          </cell>
          <cell r="F42">
            <v>31</v>
          </cell>
          <cell r="G42">
            <v>0</v>
          </cell>
          <cell r="H42">
            <v>6971</v>
          </cell>
          <cell r="I42">
            <v>4950</v>
          </cell>
          <cell r="J42">
            <v>1597</v>
          </cell>
          <cell r="K42">
            <v>69</v>
          </cell>
          <cell r="L42">
            <v>3231</v>
          </cell>
          <cell r="M42">
            <v>37</v>
          </cell>
          <cell r="N42">
            <v>9</v>
          </cell>
          <cell r="O42">
            <v>0</v>
          </cell>
          <cell r="P42">
            <v>7</v>
          </cell>
          <cell r="Q42">
            <v>2021</v>
          </cell>
        </row>
        <row r="43">
          <cell r="B43" t="str">
            <v>Hồ Chí Minh</v>
          </cell>
          <cell r="C43">
            <v>68659</v>
          </cell>
        </row>
        <row r="44">
          <cell r="B44" t="str">
            <v>Hòa Bình</v>
          </cell>
          <cell r="C44">
            <v>2225</v>
          </cell>
          <cell r="F44">
            <v>15</v>
          </cell>
          <cell r="G44">
            <v>0</v>
          </cell>
          <cell r="H44">
            <v>2210</v>
          </cell>
          <cell r="I44">
            <v>1612</v>
          </cell>
          <cell r="J44">
            <v>1036</v>
          </cell>
          <cell r="K44">
            <v>13</v>
          </cell>
          <cell r="L44">
            <v>537</v>
          </cell>
          <cell r="M44">
            <v>7</v>
          </cell>
          <cell r="N44">
            <v>0</v>
          </cell>
          <cell r="O44">
            <v>0</v>
          </cell>
          <cell r="P44">
            <v>19</v>
          </cell>
          <cell r="Q44">
            <v>598</v>
          </cell>
        </row>
        <row r="45">
          <cell r="B45" t="str">
            <v>Hưng Yên</v>
          </cell>
          <cell r="C45">
            <v>3989</v>
          </cell>
          <cell r="F45">
            <v>54</v>
          </cell>
          <cell r="G45">
            <v>0</v>
          </cell>
          <cell r="H45">
            <v>3935</v>
          </cell>
          <cell r="I45">
            <v>2644</v>
          </cell>
          <cell r="J45">
            <v>1502</v>
          </cell>
          <cell r="K45">
            <v>27</v>
          </cell>
          <cell r="L45">
            <v>1102</v>
          </cell>
          <cell r="M45">
            <v>0</v>
          </cell>
          <cell r="N45">
            <v>0</v>
          </cell>
          <cell r="O45">
            <v>0</v>
          </cell>
          <cell r="P45">
            <v>13</v>
          </cell>
          <cell r="Q45">
            <v>1291</v>
          </cell>
        </row>
        <row r="46">
          <cell r="B46" t="str">
            <v>Khánh Hòa</v>
          </cell>
          <cell r="C46">
            <v>8378</v>
          </cell>
          <cell r="F46">
            <v>20</v>
          </cell>
          <cell r="G46">
            <v>0</v>
          </cell>
          <cell r="H46">
            <v>8358</v>
          </cell>
          <cell r="I46">
            <v>5552</v>
          </cell>
          <cell r="J46">
            <v>1933</v>
          </cell>
          <cell r="K46">
            <v>41</v>
          </cell>
          <cell r="L46">
            <v>3555</v>
          </cell>
          <cell r="M46">
            <v>16</v>
          </cell>
          <cell r="N46">
            <v>5</v>
          </cell>
          <cell r="O46">
            <v>0</v>
          </cell>
          <cell r="P46">
            <v>2</v>
          </cell>
          <cell r="Q46">
            <v>2806</v>
          </cell>
        </row>
        <row r="47">
          <cell r="B47" t="str">
            <v>Kiên Giang</v>
          </cell>
          <cell r="C47">
            <v>13106</v>
          </cell>
          <cell r="F47">
            <v>81</v>
          </cell>
          <cell r="G47">
            <v>0</v>
          </cell>
          <cell r="H47">
            <v>13025</v>
          </cell>
          <cell r="I47">
            <v>8347</v>
          </cell>
          <cell r="J47">
            <v>2917</v>
          </cell>
          <cell r="K47">
            <v>140</v>
          </cell>
          <cell r="L47">
            <v>5126</v>
          </cell>
          <cell r="M47">
            <v>131</v>
          </cell>
          <cell r="N47">
            <v>7</v>
          </cell>
          <cell r="O47">
            <v>2</v>
          </cell>
          <cell r="P47">
            <v>24</v>
          </cell>
          <cell r="Q47">
            <v>4678</v>
          </cell>
        </row>
        <row r="48">
          <cell r="B48" t="str">
            <v>Kon Tum</v>
          </cell>
          <cell r="C48">
            <v>2650</v>
          </cell>
          <cell r="F48">
            <v>29</v>
          </cell>
          <cell r="G48">
            <v>11</v>
          </cell>
          <cell r="H48">
            <v>2621</v>
          </cell>
          <cell r="I48">
            <v>1845</v>
          </cell>
          <cell r="J48">
            <v>1078</v>
          </cell>
          <cell r="K48">
            <v>18</v>
          </cell>
          <cell r="L48">
            <v>725</v>
          </cell>
          <cell r="M48">
            <v>19</v>
          </cell>
          <cell r="N48">
            <v>5</v>
          </cell>
          <cell r="O48">
            <v>0</v>
          </cell>
          <cell r="P48">
            <v>0</v>
          </cell>
          <cell r="Q48">
            <v>776</v>
          </cell>
        </row>
        <row r="49">
          <cell r="B49" t="str">
            <v>Lai Châu</v>
          </cell>
          <cell r="C49">
            <v>739</v>
          </cell>
          <cell r="F49">
            <v>2</v>
          </cell>
          <cell r="G49">
            <v>0</v>
          </cell>
          <cell r="H49">
            <v>737</v>
          </cell>
          <cell r="I49">
            <v>565</v>
          </cell>
          <cell r="J49">
            <v>439</v>
          </cell>
          <cell r="K49">
            <v>4</v>
          </cell>
          <cell r="L49">
            <v>120</v>
          </cell>
          <cell r="M49">
            <v>0</v>
          </cell>
          <cell r="N49">
            <v>1</v>
          </cell>
          <cell r="O49">
            <v>0</v>
          </cell>
          <cell r="P49">
            <v>1</v>
          </cell>
          <cell r="Q49">
            <v>172</v>
          </cell>
        </row>
        <row r="50">
          <cell r="B50" t="str">
            <v>Lâm Đồng</v>
          </cell>
          <cell r="C50">
            <v>10038</v>
          </cell>
          <cell r="F50">
            <v>24</v>
          </cell>
          <cell r="G50">
            <v>0</v>
          </cell>
          <cell r="H50">
            <v>10014</v>
          </cell>
          <cell r="I50">
            <v>6712</v>
          </cell>
          <cell r="J50">
            <v>2398</v>
          </cell>
          <cell r="K50">
            <v>116</v>
          </cell>
          <cell r="L50">
            <v>4151</v>
          </cell>
          <cell r="M50">
            <v>26</v>
          </cell>
          <cell r="N50">
            <v>14</v>
          </cell>
          <cell r="O50">
            <v>0</v>
          </cell>
          <cell r="P50">
            <v>7</v>
          </cell>
          <cell r="Q50">
            <v>3302</v>
          </cell>
        </row>
        <row r="51">
          <cell r="B51" t="str">
            <v>Lạng Sơn</v>
          </cell>
          <cell r="C51">
            <v>3979</v>
          </cell>
          <cell r="F51">
            <v>63</v>
          </cell>
          <cell r="G51">
            <v>0</v>
          </cell>
          <cell r="H51">
            <v>3916</v>
          </cell>
          <cell r="I51">
            <v>2772</v>
          </cell>
          <cell r="J51">
            <v>1988</v>
          </cell>
          <cell r="K51">
            <v>37</v>
          </cell>
          <cell r="L51">
            <v>742</v>
          </cell>
          <cell r="M51">
            <v>1</v>
          </cell>
          <cell r="N51">
            <v>3</v>
          </cell>
          <cell r="O51">
            <v>0</v>
          </cell>
          <cell r="P51">
            <v>1</v>
          </cell>
          <cell r="Q51">
            <v>1144</v>
          </cell>
        </row>
        <row r="52">
          <cell r="B52" t="str">
            <v>Lào Cai</v>
          </cell>
          <cell r="C52">
            <v>2723</v>
          </cell>
          <cell r="F52">
            <v>13</v>
          </cell>
          <cell r="G52">
            <v>0</v>
          </cell>
          <cell r="H52">
            <v>2710</v>
          </cell>
          <cell r="I52">
            <v>1809</v>
          </cell>
          <cell r="J52">
            <v>1298</v>
          </cell>
          <cell r="K52">
            <v>8</v>
          </cell>
          <cell r="L52">
            <v>499</v>
          </cell>
          <cell r="M52">
            <v>0</v>
          </cell>
          <cell r="N52">
            <v>0</v>
          </cell>
          <cell r="O52">
            <v>0</v>
          </cell>
          <cell r="P52">
            <v>4</v>
          </cell>
          <cell r="Q52">
            <v>901</v>
          </cell>
        </row>
        <row r="53">
          <cell r="B53" t="str">
            <v>Long An</v>
          </cell>
          <cell r="C53">
            <v>21888</v>
          </cell>
          <cell r="F53">
            <v>40</v>
          </cell>
          <cell r="G53">
            <v>362</v>
          </cell>
          <cell r="H53">
            <v>21848</v>
          </cell>
          <cell r="I53">
            <v>13545</v>
          </cell>
          <cell r="J53">
            <v>4420</v>
          </cell>
          <cell r="K53">
            <v>116</v>
          </cell>
          <cell r="L53">
            <v>8779</v>
          </cell>
          <cell r="M53">
            <v>200</v>
          </cell>
          <cell r="N53">
            <v>10</v>
          </cell>
          <cell r="O53">
            <v>0</v>
          </cell>
          <cell r="P53">
            <v>20</v>
          </cell>
          <cell r="Q53">
            <v>8303</v>
          </cell>
        </row>
        <row r="54">
          <cell r="B54" t="str">
            <v>Nam Định</v>
          </cell>
          <cell r="C54">
            <v>4226</v>
          </cell>
          <cell r="F54">
            <v>46</v>
          </cell>
          <cell r="G54">
            <v>0</v>
          </cell>
          <cell r="H54">
            <v>4180</v>
          </cell>
          <cell r="I54">
            <v>2482</v>
          </cell>
          <cell r="J54">
            <v>1446</v>
          </cell>
          <cell r="K54">
            <v>10</v>
          </cell>
          <cell r="L54">
            <v>997</v>
          </cell>
          <cell r="M54">
            <v>1</v>
          </cell>
          <cell r="N54">
            <v>6</v>
          </cell>
          <cell r="O54">
            <v>0</v>
          </cell>
          <cell r="P54">
            <v>22</v>
          </cell>
          <cell r="Q54">
            <v>1698</v>
          </cell>
        </row>
        <row r="55">
          <cell r="B55" t="str">
            <v>Nghệ An</v>
          </cell>
          <cell r="C55">
            <v>11451</v>
          </cell>
          <cell r="F55">
            <v>58</v>
          </cell>
          <cell r="G55">
            <v>0</v>
          </cell>
          <cell r="H55">
            <v>11393</v>
          </cell>
          <cell r="I55">
            <v>8349</v>
          </cell>
          <cell r="J55">
            <v>4288</v>
          </cell>
          <cell r="K55">
            <v>52</v>
          </cell>
          <cell r="L55">
            <v>3998</v>
          </cell>
          <cell r="M55">
            <v>7</v>
          </cell>
          <cell r="N55">
            <v>1</v>
          </cell>
          <cell r="O55">
            <v>0</v>
          </cell>
          <cell r="P55">
            <v>3</v>
          </cell>
          <cell r="Q55">
            <v>3044</v>
          </cell>
        </row>
        <row r="56">
          <cell r="B56" t="str">
            <v>Ninh Bình</v>
          </cell>
          <cell r="C56">
            <v>3702</v>
          </cell>
          <cell r="F56">
            <v>26</v>
          </cell>
          <cell r="G56">
            <v>0</v>
          </cell>
          <cell r="H56">
            <v>3676</v>
          </cell>
          <cell r="I56">
            <v>2547</v>
          </cell>
          <cell r="J56">
            <v>983</v>
          </cell>
          <cell r="K56">
            <v>19</v>
          </cell>
          <cell r="L56">
            <v>1542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1129</v>
          </cell>
        </row>
        <row r="57">
          <cell r="B57" t="str">
            <v>Ninh Thuận</v>
          </cell>
          <cell r="C57">
            <v>3669</v>
          </cell>
          <cell r="F57">
            <v>37</v>
          </cell>
          <cell r="G57">
            <v>2</v>
          </cell>
          <cell r="H57">
            <v>3632</v>
          </cell>
          <cell r="I57">
            <v>2592</v>
          </cell>
          <cell r="J57">
            <v>974</v>
          </cell>
          <cell r="K57">
            <v>18</v>
          </cell>
          <cell r="L57">
            <v>1565</v>
          </cell>
          <cell r="M57">
            <v>32</v>
          </cell>
          <cell r="N57">
            <v>2</v>
          </cell>
          <cell r="O57">
            <v>0</v>
          </cell>
          <cell r="P57">
            <v>1</v>
          </cell>
          <cell r="Q57">
            <v>1040</v>
          </cell>
        </row>
        <row r="58">
          <cell r="B58" t="str">
            <v>Phú Thọ</v>
          </cell>
          <cell r="C58">
            <v>7188</v>
          </cell>
          <cell r="F58">
            <v>68</v>
          </cell>
          <cell r="G58">
            <v>1</v>
          </cell>
          <cell r="H58">
            <v>7120</v>
          </cell>
          <cell r="I58">
            <v>5317</v>
          </cell>
          <cell r="J58">
            <v>2462</v>
          </cell>
          <cell r="K58">
            <v>56</v>
          </cell>
          <cell r="L58">
            <v>2757</v>
          </cell>
          <cell r="M58">
            <v>37</v>
          </cell>
          <cell r="N58">
            <v>4</v>
          </cell>
          <cell r="O58">
            <v>0</v>
          </cell>
          <cell r="P58">
            <v>1</v>
          </cell>
          <cell r="Q58">
            <v>1803</v>
          </cell>
        </row>
        <row r="59">
          <cell r="B59" t="str">
            <v>Phú Yên</v>
          </cell>
          <cell r="C59">
            <v>5457</v>
          </cell>
          <cell r="F59">
            <v>21</v>
          </cell>
          <cell r="G59">
            <v>3</v>
          </cell>
          <cell r="H59">
            <v>5436</v>
          </cell>
          <cell r="I59">
            <v>3752</v>
          </cell>
          <cell r="J59">
            <v>1567</v>
          </cell>
          <cell r="K59">
            <v>65</v>
          </cell>
          <cell r="L59">
            <v>2065</v>
          </cell>
          <cell r="M59">
            <v>46</v>
          </cell>
          <cell r="N59">
            <v>4</v>
          </cell>
          <cell r="O59">
            <v>0</v>
          </cell>
          <cell r="P59">
            <v>5</v>
          </cell>
          <cell r="Q59">
            <v>1684</v>
          </cell>
        </row>
        <row r="60">
          <cell r="B60" t="str">
            <v>Quảng Bình</v>
          </cell>
          <cell r="C60">
            <v>2458</v>
          </cell>
          <cell r="F60">
            <v>8</v>
          </cell>
          <cell r="G60">
            <v>0</v>
          </cell>
          <cell r="H60">
            <v>2450</v>
          </cell>
          <cell r="I60">
            <v>1728</v>
          </cell>
          <cell r="J60">
            <v>1034</v>
          </cell>
          <cell r="K60">
            <v>15</v>
          </cell>
          <cell r="L60">
            <v>672</v>
          </cell>
          <cell r="M60">
            <v>2</v>
          </cell>
          <cell r="N60">
            <v>3</v>
          </cell>
          <cell r="O60">
            <v>0</v>
          </cell>
          <cell r="P60">
            <v>2</v>
          </cell>
          <cell r="Q60">
            <v>722</v>
          </cell>
        </row>
        <row r="61">
          <cell r="B61" t="str">
            <v>Quảng Nam</v>
          </cell>
          <cell r="C61">
            <v>5767</v>
          </cell>
          <cell r="F61">
            <v>41</v>
          </cell>
          <cell r="G61">
            <v>10</v>
          </cell>
          <cell r="H61">
            <v>5726</v>
          </cell>
          <cell r="I61">
            <v>3490</v>
          </cell>
          <cell r="J61">
            <v>1835</v>
          </cell>
          <cell r="K61">
            <v>40</v>
          </cell>
          <cell r="L61">
            <v>1596</v>
          </cell>
          <cell r="M61">
            <v>2</v>
          </cell>
          <cell r="N61">
            <v>6</v>
          </cell>
          <cell r="O61">
            <v>0</v>
          </cell>
          <cell r="P61">
            <v>11</v>
          </cell>
          <cell r="Q61">
            <v>2236</v>
          </cell>
        </row>
        <row r="62">
          <cell r="B62" t="str">
            <v>Quảng Ngãi</v>
          </cell>
          <cell r="C62">
            <v>5593</v>
          </cell>
          <cell r="F62">
            <v>17</v>
          </cell>
          <cell r="G62">
            <v>0</v>
          </cell>
          <cell r="H62">
            <v>5576</v>
          </cell>
          <cell r="I62">
            <v>3686</v>
          </cell>
          <cell r="J62">
            <v>1414</v>
          </cell>
          <cell r="K62">
            <v>16</v>
          </cell>
          <cell r="L62">
            <v>2225</v>
          </cell>
          <cell r="M62">
            <v>13</v>
          </cell>
          <cell r="N62">
            <v>9</v>
          </cell>
          <cell r="O62">
            <v>0</v>
          </cell>
          <cell r="P62">
            <v>9</v>
          </cell>
          <cell r="Q62">
            <v>1890</v>
          </cell>
        </row>
        <row r="63">
          <cell r="B63" t="str">
            <v>Quảng Ninh</v>
          </cell>
          <cell r="C63">
            <v>6440</v>
          </cell>
          <cell r="F63">
            <v>14</v>
          </cell>
          <cell r="G63">
            <v>1</v>
          </cell>
          <cell r="H63">
            <v>6426</v>
          </cell>
          <cell r="I63">
            <v>4635</v>
          </cell>
          <cell r="J63">
            <v>2483</v>
          </cell>
          <cell r="K63">
            <v>61</v>
          </cell>
          <cell r="L63">
            <v>2078</v>
          </cell>
          <cell r="M63">
            <v>6</v>
          </cell>
          <cell r="N63">
            <v>7</v>
          </cell>
          <cell r="O63">
            <v>0</v>
          </cell>
          <cell r="P63">
            <v>0</v>
          </cell>
          <cell r="Q63">
            <v>1791</v>
          </cell>
        </row>
        <row r="64">
          <cell r="B64" t="str">
            <v>Quảng Trị</v>
          </cell>
          <cell r="C64">
            <v>1927</v>
          </cell>
          <cell r="F64">
            <v>9</v>
          </cell>
          <cell r="G64">
            <v>1</v>
          </cell>
          <cell r="H64">
            <v>1918</v>
          </cell>
          <cell r="I64">
            <v>1373</v>
          </cell>
          <cell r="J64">
            <v>745</v>
          </cell>
          <cell r="K64">
            <v>5</v>
          </cell>
          <cell r="L64">
            <v>617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545</v>
          </cell>
        </row>
        <row r="65">
          <cell r="B65" t="str">
            <v>Sóc Trăng</v>
          </cell>
          <cell r="C65">
            <v>9838</v>
          </cell>
          <cell r="F65">
            <v>43</v>
          </cell>
          <cell r="G65">
            <v>8</v>
          </cell>
          <cell r="H65">
            <v>9795</v>
          </cell>
          <cell r="I65">
            <v>6959</v>
          </cell>
          <cell r="J65">
            <v>3076</v>
          </cell>
          <cell r="K65">
            <v>45</v>
          </cell>
          <cell r="L65">
            <v>3720</v>
          </cell>
          <cell r="M65">
            <v>101</v>
          </cell>
          <cell r="N65">
            <v>11</v>
          </cell>
          <cell r="O65">
            <v>0</v>
          </cell>
          <cell r="P65">
            <v>6</v>
          </cell>
          <cell r="Q65">
            <v>2836</v>
          </cell>
        </row>
        <row r="66">
          <cell r="B66" t="str">
            <v>Sơn La</v>
          </cell>
          <cell r="C66">
            <v>3774</v>
          </cell>
          <cell r="F66">
            <v>30</v>
          </cell>
          <cell r="G66">
            <v>0</v>
          </cell>
          <cell r="H66">
            <v>3744</v>
          </cell>
          <cell r="I66">
            <v>2999</v>
          </cell>
          <cell r="J66">
            <v>1944</v>
          </cell>
          <cell r="K66">
            <v>23</v>
          </cell>
          <cell r="L66">
            <v>1008</v>
          </cell>
          <cell r="M66">
            <v>13</v>
          </cell>
          <cell r="N66">
            <v>6</v>
          </cell>
          <cell r="O66">
            <v>0</v>
          </cell>
          <cell r="P66">
            <v>5</v>
          </cell>
          <cell r="Q66">
            <v>745</v>
          </cell>
        </row>
        <row r="67">
          <cell r="B67" t="str">
            <v>Tây Ninh</v>
          </cell>
          <cell r="C67">
            <v>21182</v>
          </cell>
          <cell r="F67">
            <v>71</v>
          </cell>
          <cell r="G67">
            <v>0</v>
          </cell>
          <cell r="H67">
            <v>21111</v>
          </cell>
          <cell r="I67">
            <v>13152</v>
          </cell>
          <cell r="J67">
            <v>4150</v>
          </cell>
          <cell r="K67">
            <v>133</v>
          </cell>
          <cell r="L67">
            <v>8747</v>
          </cell>
          <cell r="M67">
            <v>54</v>
          </cell>
          <cell r="N67">
            <v>15</v>
          </cell>
          <cell r="O67">
            <v>0</v>
          </cell>
          <cell r="P67">
            <v>53</v>
          </cell>
          <cell r="Q67">
            <v>7959</v>
          </cell>
        </row>
        <row r="68">
          <cell r="B68" t="str">
            <v>Thái Bình</v>
          </cell>
          <cell r="C68">
            <v>4631</v>
          </cell>
          <cell r="F68">
            <v>22</v>
          </cell>
          <cell r="G68">
            <v>0</v>
          </cell>
          <cell r="H68">
            <v>4609</v>
          </cell>
          <cell r="I68">
            <v>2673</v>
          </cell>
          <cell r="J68">
            <v>1434</v>
          </cell>
          <cell r="K68">
            <v>16</v>
          </cell>
          <cell r="L68">
            <v>1216</v>
          </cell>
          <cell r="M68">
            <v>2</v>
          </cell>
          <cell r="N68">
            <v>2</v>
          </cell>
          <cell r="O68">
            <v>0</v>
          </cell>
          <cell r="P68">
            <v>3</v>
          </cell>
          <cell r="Q68">
            <v>1936</v>
          </cell>
        </row>
        <row r="69">
          <cell r="B69" t="str">
            <v>Thái Nguyên</v>
          </cell>
          <cell r="C69">
            <v>7965</v>
          </cell>
          <cell r="F69">
            <v>70</v>
          </cell>
          <cell r="G69">
            <v>0</v>
          </cell>
          <cell r="H69">
            <v>7895</v>
          </cell>
          <cell r="I69">
            <v>4773</v>
          </cell>
          <cell r="J69">
            <v>2596</v>
          </cell>
          <cell r="K69">
            <v>33</v>
          </cell>
          <cell r="L69">
            <v>2104</v>
          </cell>
          <cell r="M69">
            <v>15</v>
          </cell>
          <cell r="N69">
            <v>16</v>
          </cell>
          <cell r="O69">
            <v>0</v>
          </cell>
          <cell r="P69">
            <v>9</v>
          </cell>
          <cell r="Q69">
            <v>3122</v>
          </cell>
        </row>
        <row r="70">
          <cell r="B70" t="str">
            <v>Thanh Hóa</v>
          </cell>
          <cell r="C70">
            <v>11056</v>
          </cell>
          <cell r="F70">
            <v>87</v>
          </cell>
          <cell r="G70">
            <v>0</v>
          </cell>
          <cell r="H70">
            <v>10969</v>
          </cell>
          <cell r="I70">
            <v>7661</v>
          </cell>
          <cell r="J70">
            <v>3336</v>
          </cell>
          <cell r="K70">
            <v>55</v>
          </cell>
          <cell r="L70">
            <v>4230</v>
          </cell>
          <cell r="M70">
            <v>12</v>
          </cell>
          <cell r="N70">
            <v>8</v>
          </cell>
          <cell r="O70">
            <v>0</v>
          </cell>
          <cell r="P70">
            <v>20</v>
          </cell>
          <cell r="Q70">
            <v>3308</v>
          </cell>
        </row>
        <row r="71">
          <cell r="B71" t="str">
            <v>Tiền Giang</v>
          </cell>
          <cell r="C71">
            <v>16605</v>
          </cell>
          <cell r="F71">
            <v>44</v>
          </cell>
          <cell r="G71">
            <v>0</v>
          </cell>
          <cell r="H71">
            <v>16561</v>
          </cell>
          <cell r="I71">
            <v>10544</v>
          </cell>
          <cell r="J71">
            <v>3351</v>
          </cell>
          <cell r="K71">
            <v>105</v>
          </cell>
          <cell r="L71">
            <v>6805</v>
          </cell>
          <cell r="M71">
            <v>248</v>
          </cell>
          <cell r="N71">
            <v>19</v>
          </cell>
          <cell r="O71">
            <v>0</v>
          </cell>
          <cell r="P71">
            <v>16</v>
          </cell>
          <cell r="Q71">
            <v>6017</v>
          </cell>
        </row>
        <row r="72">
          <cell r="B72" t="str">
            <v>Trà Vinh</v>
          </cell>
          <cell r="C72">
            <v>11736</v>
          </cell>
          <cell r="F72">
            <v>32</v>
          </cell>
          <cell r="G72">
            <v>0</v>
          </cell>
          <cell r="H72">
            <v>11704</v>
          </cell>
          <cell r="I72">
            <v>8465</v>
          </cell>
          <cell r="J72">
            <v>2644</v>
          </cell>
          <cell r="K72">
            <v>85</v>
          </cell>
          <cell r="L72">
            <v>5658</v>
          </cell>
          <cell r="M72">
            <v>45</v>
          </cell>
          <cell r="N72">
            <v>5</v>
          </cell>
          <cell r="O72">
            <v>0</v>
          </cell>
          <cell r="P72">
            <v>28</v>
          </cell>
          <cell r="Q72">
            <v>3239</v>
          </cell>
        </row>
        <row r="73">
          <cell r="B73" t="str">
            <v>TT Huế</v>
          </cell>
          <cell r="C73">
            <v>3714</v>
          </cell>
          <cell r="F73">
            <v>7</v>
          </cell>
          <cell r="G73">
            <v>0</v>
          </cell>
          <cell r="H73">
            <v>3707</v>
          </cell>
          <cell r="I73">
            <v>2418</v>
          </cell>
          <cell r="J73">
            <v>908</v>
          </cell>
          <cell r="K73">
            <v>4</v>
          </cell>
          <cell r="L73">
            <v>1484</v>
          </cell>
          <cell r="M73">
            <v>15</v>
          </cell>
          <cell r="N73">
            <v>1</v>
          </cell>
          <cell r="O73">
            <v>0</v>
          </cell>
          <cell r="P73">
            <v>6</v>
          </cell>
          <cell r="Q73">
            <v>1289</v>
          </cell>
        </row>
        <row r="74">
          <cell r="B74" t="str">
            <v>Tuyên Quang</v>
          </cell>
          <cell r="C74">
            <v>3463</v>
          </cell>
          <cell r="F74">
            <v>22</v>
          </cell>
          <cell r="G74">
            <v>0</v>
          </cell>
          <cell r="H74">
            <v>3441</v>
          </cell>
          <cell r="I74">
            <v>2056</v>
          </cell>
          <cell r="J74">
            <v>1313</v>
          </cell>
          <cell r="K74">
            <v>22</v>
          </cell>
          <cell r="L74">
            <v>683</v>
          </cell>
          <cell r="M74">
            <v>35</v>
          </cell>
          <cell r="N74">
            <v>0</v>
          </cell>
          <cell r="O74">
            <v>0</v>
          </cell>
          <cell r="P74">
            <v>3</v>
          </cell>
          <cell r="Q74">
            <v>1385</v>
          </cell>
        </row>
        <row r="75">
          <cell r="B75" t="str">
            <v>Vĩnh Long</v>
          </cell>
          <cell r="C75">
            <v>10645</v>
          </cell>
          <cell r="F75">
            <v>54</v>
          </cell>
          <cell r="G75">
            <v>10</v>
          </cell>
          <cell r="H75">
            <v>10591</v>
          </cell>
          <cell r="I75">
            <v>6454</v>
          </cell>
          <cell r="J75">
            <v>1877</v>
          </cell>
          <cell r="K75">
            <v>51</v>
          </cell>
          <cell r="L75">
            <v>4375</v>
          </cell>
          <cell r="M75">
            <v>105</v>
          </cell>
          <cell r="N75">
            <v>7</v>
          </cell>
          <cell r="O75">
            <v>0</v>
          </cell>
          <cell r="P75">
            <v>39</v>
          </cell>
          <cell r="Q75">
            <v>4137</v>
          </cell>
        </row>
        <row r="76">
          <cell r="B76" t="str">
            <v>Vĩnh Phúc</v>
          </cell>
          <cell r="C76">
            <v>5704</v>
          </cell>
          <cell r="F76">
            <v>87</v>
          </cell>
          <cell r="G76">
            <v>2</v>
          </cell>
          <cell r="H76">
            <v>5617</v>
          </cell>
          <cell r="I76">
            <v>3979</v>
          </cell>
          <cell r="J76">
            <v>2705</v>
          </cell>
          <cell r="K76">
            <v>41</v>
          </cell>
          <cell r="L76">
            <v>1205</v>
          </cell>
          <cell r="M76">
            <v>28</v>
          </cell>
          <cell r="N76">
            <v>0</v>
          </cell>
          <cell r="O76">
            <v>0</v>
          </cell>
          <cell r="P76">
            <v>0</v>
          </cell>
          <cell r="Q76">
            <v>1638</v>
          </cell>
        </row>
        <row r="77">
          <cell r="B77" t="str">
            <v>Yên Bái</v>
          </cell>
          <cell r="C77">
            <v>3663</v>
          </cell>
          <cell r="F77">
            <v>16</v>
          </cell>
          <cell r="G77">
            <v>0</v>
          </cell>
          <cell r="H77">
            <v>3647</v>
          </cell>
          <cell r="I77">
            <v>2586</v>
          </cell>
          <cell r="J77">
            <v>1754</v>
          </cell>
          <cell r="K77">
            <v>47</v>
          </cell>
          <cell r="L77">
            <v>782</v>
          </cell>
          <cell r="M77">
            <v>3</v>
          </cell>
          <cell r="N77">
            <v>0</v>
          </cell>
          <cell r="O77">
            <v>0</v>
          </cell>
          <cell r="P77">
            <v>0</v>
          </cell>
          <cell r="Q77">
            <v>1061</v>
          </cell>
        </row>
      </sheetData>
      <sheetData sheetId="2">
        <row r="15">
          <cell r="B15" t="str">
            <v>An Giang</v>
          </cell>
          <cell r="C15">
            <v>3869948473</v>
          </cell>
          <cell r="F15">
            <v>42256239</v>
          </cell>
          <cell r="G15">
            <v>156969312</v>
          </cell>
          <cell r="H15">
            <v>3827692234</v>
          </cell>
          <cell r="I15">
            <v>2236398295</v>
          </cell>
          <cell r="J15">
            <v>116852400</v>
          </cell>
          <cell r="K15">
            <v>28315797</v>
          </cell>
          <cell r="L15">
            <v>25950</v>
          </cell>
          <cell r="M15">
            <v>1973547195</v>
          </cell>
          <cell r="N15">
            <v>52898874</v>
          </cell>
          <cell r="O15">
            <v>51784696</v>
          </cell>
          <cell r="P15">
            <v>0</v>
          </cell>
          <cell r="Q15">
            <v>12973383</v>
          </cell>
          <cell r="R15">
            <v>1591293939</v>
          </cell>
        </row>
        <row r="16">
          <cell r="B16" t="str">
            <v>Bắc Giang</v>
          </cell>
          <cell r="C16">
            <v>1240768248</v>
          </cell>
          <cell r="F16">
            <v>25813023</v>
          </cell>
          <cell r="G16">
            <v>1028240</v>
          </cell>
          <cell r="H16">
            <v>1214955225</v>
          </cell>
          <cell r="I16">
            <v>553828932</v>
          </cell>
          <cell r="J16">
            <v>66936100</v>
          </cell>
          <cell r="K16">
            <v>9704205</v>
          </cell>
          <cell r="L16">
            <v>38606</v>
          </cell>
          <cell r="M16">
            <v>431165733</v>
          </cell>
          <cell r="N16">
            <v>43543104</v>
          </cell>
          <cell r="O16">
            <v>882565</v>
          </cell>
          <cell r="P16">
            <v>0</v>
          </cell>
          <cell r="Q16">
            <v>1558619</v>
          </cell>
          <cell r="R16">
            <v>661126293</v>
          </cell>
        </row>
        <row r="17">
          <cell r="B17" t="str">
            <v>Bắc Kạn</v>
          </cell>
          <cell r="C17">
            <v>79904739</v>
          </cell>
          <cell r="F17">
            <v>1694556</v>
          </cell>
          <cell r="G17">
            <v>0</v>
          </cell>
          <cell r="H17">
            <v>78210183</v>
          </cell>
          <cell r="I17">
            <v>36509013</v>
          </cell>
          <cell r="J17">
            <v>1909607</v>
          </cell>
          <cell r="K17">
            <v>13597797</v>
          </cell>
          <cell r="L17">
            <v>0</v>
          </cell>
          <cell r="M17">
            <v>19824009</v>
          </cell>
          <cell r="N17">
            <v>1147600</v>
          </cell>
          <cell r="O17">
            <v>0</v>
          </cell>
          <cell r="P17">
            <v>0</v>
          </cell>
          <cell r="Q17">
            <v>30000</v>
          </cell>
          <cell r="R17">
            <v>41701170</v>
          </cell>
        </row>
        <row r="18">
          <cell r="B18" t="str">
            <v>Bạc Liêu</v>
          </cell>
          <cell r="C18">
            <v>949846954</v>
          </cell>
          <cell r="F18">
            <v>7363230</v>
          </cell>
          <cell r="G18">
            <v>0</v>
          </cell>
          <cell r="H18">
            <v>942483724</v>
          </cell>
          <cell r="I18">
            <v>608328076</v>
          </cell>
          <cell r="J18">
            <v>36900923</v>
          </cell>
          <cell r="K18">
            <v>21285744</v>
          </cell>
          <cell r="L18">
            <v>36860</v>
          </cell>
          <cell r="M18">
            <v>547858027</v>
          </cell>
          <cell r="N18">
            <v>100001</v>
          </cell>
          <cell r="O18">
            <v>1814232</v>
          </cell>
          <cell r="P18">
            <v>84419</v>
          </cell>
          <cell r="Q18">
            <v>247870</v>
          </cell>
          <cell r="R18">
            <v>334155648</v>
          </cell>
        </row>
        <row r="19">
          <cell r="B19" t="str">
            <v>Bắc Ninh</v>
          </cell>
          <cell r="C19">
            <v>1465845032.7</v>
          </cell>
          <cell r="F19">
            <v>31937540</v>
          </cell>
          <cell r="G19">
            <v>989250</v>
          </cell>
          <cell r="H19">
            <v>1433907492.7</v>
          </cell>
          <cell r="I19">
            <v>953038298.2</v>
          </cell>
          <cell r="J19">
            <v>58031163.5</v>
          </cell>
          <cell r="K19">
            <v>12941981</v>
          </cell>
          <cell r="L19">
            <v>0</v>
          </cell>
          <cell r="M19">
            <v>851218088.7</v>
          </cell>
          <cell r="N19">
            <v>29992018</v>
          </cell>
          <cell r="O19">
            <v>1</v>
          </cell>
          <cell r="P19">
            <v>0</v>
          </cell>
          <cell r="Q19">
            <v>855046</v>
          </cell>
          <cell r="R19">
            <v>480869194.5</v>
          </cell>
        </row>
        <row r="20">
          <cell r="B20" t="str">
            <v>Bến Tre</v>
          </cell>
          <cell r="C20">
            <v>967273845.067</v>
          </cell>
          <cell r="F20">
            <v>10716705.204</v>
          </cell>
          <cell r="G20">
            <v>0</v>
          </cell>
          <cell r="H20">
            <v>956557139.8630002</v>
          </cell>
          <cell r="I20">
            <v>673096108.7130002</v>
          </cell>
          <cell r="J20">
            <v>78419767</v>
          </cell>
          <cell r="K20">
            <v>13315591.621</v>
          </cell>
          <cell r="L20">
            <v>4712</v>
          </cell>
          <cell r="M20">
            <v>557656890.689</v>
          </cell>
          <cell r="N20">
            <v>21085849.228</v>
          </cell>
          <cell r="O20">
            <v>780014.4550000001</v>
          </cell>
          <cell r="P20">
            <v>0</v>
          </cell>
          <cell r="Q20">
            <v>1833283.72</v>
          </cell>
          <cell r="R20">
            <v>283461031.15</v>
          </cell>
        </row>
        <row r="21">
          <cell r="B21" t="str">
            <v>Bình Định</v>
          </cell>
          <cell r="C21">
            <v>1504416388</v>
          </cell>
          <cell r="F21">
            <v>313256</v>
          </cell>
          <cell r="G21">
            <v>0</v>
          </cell>
          <cell r="H21">
            <v>1504103132</v>
          </cell>
          <cell r="I21">
            <v>767516723</v>
          </cell>
          <cell r="J21">
            <v>33251665</v>
          </cell>
          <cell r="K21">
            <v>1803909</v>
          </cell>
          <cell r="L21">
            <v>0</v>
          </cell>
          <cell r="M21">
            <v>724587620</v>
          </cell>
          <cell r="N21">
            <v>3785397</v>
          </cell>
          <cell r="O21">
            <v>2633054</v>
          </cell>
          <cell r="P21">
            <v>0</v>
          </cell>
          <cell r="Q21">
            <v>1455078</v>
          </cell>
          <cell r="R21">
            <v>736586409</v>
          </cell>
        </row>
        <row r="22">
          <cell r="B22" t="str">
            <v>Bình Dương</v>
          </cell>
          <cell r="C22">
            <v>6820788020</v>
          </cell>
          <cell r="F22">
            <v>20279812</v>
          </cell>
          <cell r="G22">
            <v>6894979</v>
          </cell>
          <cell r="H22">
            <v>6800508208</v>
          </cell>
          <cell r="I22">
            <v>5570982474</v>
          </cell>
          <cell r="J22">
            <v>287734232</v>
          </cell>
          <cell r="K22">
            <v>41464801</v>
          </cell>
          <cell r="L22">
            <v>8496</v>
          </cell>
          <cell r="M22">
            <v>5075970812</v>
          </cell>
          <cell r="N22">
            <v>144858192</v>
          </cell>
          <cell r="O22">
            <v>13948417</v>
          </cell>
          <cell r="P22">
            <v>0</v>
          </cell>
          <cell r="Q22">
            <v>6997524</v>
          </cell>
          <cell r="R22">
            <v>1229525734</v>
          </cell>
        </row>
        <row r="23">
          <cell r="B23" t="str">
            <v>Bình Phước</v>
          </cell>
          <cell r="C23">
            <v>1461186349</v>
          </cell>
          <cell r="F23">
            <v>12223488</v>
          </cell>
          <cell r="G23">
            <v>0</v>
          </cell>
          <cell r="H23">
            <v>1448962861</v>
          </cell>
          <cell r="I23">
            <v>904292069</v>
          </cell>
          <cell r="J23">
            <v>68394149</v>
          </cell>
          <cell r="K23">
            <v>108639718</v>
          </cell>
          <cell r="L23">
            <v>4597</v>
          </cell>
          <cell r="M23">
            <v>683960462</v>
          </cell>
          <cell r="N23">
            <v>35816445</v>
          </cell>
          <cell r="O23">
            <v>6799092</v>
          </cell>
          <cell r="P23">
            <v>0</v>
          </cell>
          <cell r="Q23">
            <v>677606</v>
          </cell>
          <cell r="R23">
            <v>544670792</v>
          </cell>
        </row>
        <row r="24">
          <cell r="B24" t="str">
            <v>Bình Thuận</v>
          </cell>
          <cell r="C24">
            <v>1259381534</v>
          </cell>
          <cell r="F24">
            <v>1199157</v>
          </cell>
          <cell r="G24">
            <v>0</v>
          </cell>
          <cell r="H24">
            <v>1258182377</v>
          </cell>
          <cell r="I24">
            <v>688270747</v>
          </cell>
          <cell r="J24">
            <v>53112899</v>
          </cell>
          <cell r="K24">
            <v>25287884</v>
          </cell>
          <cell r="L24">
            <v>0</v>
          </cell>
          <cell r="M24">
            <v>558786818</v>
          </cell>
          <cell r="N24">
            <v>41359577</v>
          </cell>
          <cell r="O24">
            <v>4662756</v>
          </cell>
          <cell r="P24">
            <v>0</v>
          </cell>
          <cell r="Q24">
            <v>5060813</v>
          </cell>
          <cell r="R24">
            <v>569911630</v>
          </cell>
        </row>
        <row r="25">
          <cell r="B25" t="str">
            <v>BR-Vũng Tàu</v>
          </cell>
          <cell r="C25">
            <v>3225737407.717</v>
          </cell>
          <cell r="F25">
            <v>70993601.714</v>
          </cell>
          <cell r="G25">
            <v>1337036</v>
          </cell>
          <cell r="H25">
            <v>3154743806.0030003</v>
          </cell>
          <cell r="I25">
            <v>2072087720.255</v>
          </cell>
          <cell r="J25">
            <v>139266334.612</v>
          </cell>
          <cell r="K25">
            <v>85628166.189</v>
          </cell>
          <cell r="L25">
            <v>9018</v>
          </cell>
          <cell r="M25">
            <v>1747895210.521</v>
          </cell>
          <cell r="N25">
            <v>90493159.933</v>
          </cell>
          <cell r="O25">
            <v>6795831</v>
          </cell>
          <cell r="P25">
            <v>0</v>
          </cell>
          <cell r="Q25">
            <v>2000000</v>
          </cell>
          <cell r="R25">
            <v>1082656085.7480001</v>
          </cell>
        </row>
        <row r="26">
          <cell r="B26" t="str">
            <v>Cà Mau</v>
          </cell>
          <cell r="C26">
            <v>2802705717</v>
          </cell>
          <cell r="F26">
            <v>2006821</v>
          </cell>
          <cell r="G26">
            <v>0</v>
          </cell>
          <cell r="H26">
            <v>2800698896</v>
          </cell>
          <cell r="I26">
            <v>2108864927</v>
          </cell>
          <cell r="J26">
            <v>100909096</v>
          </cell>
          <cell r="K26">
            <v>3504357</v>
          </cell>
          <cell r="L26">
            <v>3153</v>
          </cell>
          <cell r="M26">
            <v>1995387352</v>
          </cell>
          <cell r="N26">
            <v>7191840</v>
          </cell>
          <cell r="O26">
            <v>290473</v>
          </cell>
          <cell r="P26">
            <v>0</v>
          </cell>
          <cell r="Q26">
            <v>1578656</v>
          </cell>
          <cell r="R26">
            <v>691833969</v>
          </cell>
        </row>
        <row r="27">
          <cell r="B27" t="str">
            <v>Cần Thơ</v>
          </cell>
          <cell r="C27">
            <v>3179220612</v>
          </cell>
          <cell r="F27">
            <v>19845989</v>
          </cell>
          <cell r="G27">
            <v>7537547</v>
          </cell>
          <cell r="H27">
            <v>3159374623</v>
          </cell>
          <cell r="I27">
            <v>2019787517</v>
          </cell>
          <cell r="J27">
            <v>108410845</v>
          </cell>
          <cell r="K27">
            <v>136698241</v>
          </cell>
          <cell r="L27">
            <v>0</v>
          </cell>
          <cell r="M27">
            <v>1657054646</v>
          </cell>
          <cell r="N27">
            <v>61549633</v>
          </cell>
          <cell r="O27">
            <v>44437501</v>
          </cell>
          <cell r="P27">
            <v>0</v>
          </cell>
          <cell r="Q27">
            <v>11636651</v>
          </cell>
          <cell r="R27">
            <v>1139587106</v>
          </cell>
        </row>
        <row r="28">
          <cell r="B28" t="str">
            <v>Cao Bằng</v>
          </cell>
          <cell r="C28">
            <v>60722364</v>
          </cell>
          <cell r="F28">
            <v>421893</v>
          </cell>
          <cell r="G28">
            <v>0</v>
          </cell>
          <cell r="H28">
            <v>60300471</v>
          </cell>
          <cell r="I28">
            <v>24794289</v>
          </cell>
          <cell r="J28">
            <v>6586615</v>
          </cell>
          <cell r="K28">
            <v>1225573</v>
          </cell>
          <cell r="L28">
            <v>94494</v>
          </cell>
          <cell r="M28">
            <v>16813131</v>
          </cell>
          <cell r="N28">
            <v>24000</v>
          </cell>
          <cell r="O28">
            <v>0</v>
          </cell>
          <cell r="P28">
            <v>0</v>
          </cell>
          <cell r="Q28">
            <v>50476</v>
          </cell>
          <cell r="R28">
            <v>35506182</v>
          </cell>
        </row>
        <row r="29">
          <cell r="B29" t="str">
            <v>Đà Nẵng</v>
          </cell>
          <cell r="C29">
            <v>5751889985</v>
          </cell>
          <cell r="F29">
            <v>8948265</v>
          </cell>
          <cell r="G29">
            <v>17509063</v>
          </cell>
          <cell r="H29">
            <v>5742941720</v>
          </cell>
          <cell r="I29">
            <v>970904879</v>
          </cell>
          <cell r="J29">
            <v>155262037</v>
          </cell>
          <cell r="K29">
            <v>51374118</v>
          </cell>
          <cell r="L29">
            <v>42925</v>
          </cell>
          <cell r="M29">
            <v>732602388</v>
          </cell>
          <cell r="N29">
            <v>4406871</v>
          </cell>
          <cell r="O29">
            <v>2923232</v>
          </cell>
          <cell r="P29">
            <v>0</v>
          </cell>
          <cell r="Q29">
            <v>24293308</v>
          </cell>
          <cell r="R29">
            <v>4772036841</v>
          </cell>
        </row>
        <row r="30">
          <cell r="B30" t="str">
            <v>Đắk Lắk</v>
          </cell>
          <cell r="C30">
            <v>1522046909</v>
          </cell>
          <cell r="F30">
            <v>3704268</v>
          </cell>
          <cell r="G30">
            <v>0</v>
          </cell>
          <cell r="H30">
            <v>1518342641</v>
          </cell>
          <cell r="I30">
            <v>763415804</v>
          </cell>
          <cell r="J30">
            <v>73443462</v>
          </cell>
          <cell r="K30">
            <v>21207111</v>
          </cell>
          <cell r="L30">
            <v>36155</v>
          </cell>
          <cell r="M30">
            <v>631040155</v>
          </cell>
          <cell r="N30">
            <v>28577736</v>
          </cell>
          <cell r="O30">
            <v>415356</v>
          </cell>
          <cell r="P30">
            <v>0</v>
          </cell>
          <cell r="Q30">
            <v>8695829</v>
          </cell>
          <cell r="R30">
            <v>754926837</v>
          </cell>
        </row>
        <row r="31">
          <cell r="B31" t="str">
            <v>Đắk Nông</v>
          </cell>
          <cell r="C31">
            <v>715172183</v>
          </cell>
          <cell r="F31">
            <v>15275092</v>
          </cell>
          <cell r="G31">
            <v>0</v>
          </cell>
          <cell r="H31">
            <v>699897091</v>
          </cell>
          <cell r="I31">
            <v>280329426</v>
          </cell>
          <cell r="J31">
            <v>26666296</v>
          </cell>
          <cell r="K31">
            <v>8248060</v>
          </cell>
          <cell r="L31">
            <v>11244</v>
          </cell>
          <cell r="M31">
            <v>233513788</v>
          </cell>
          <cell r="N31">
            <v>10143954</v>
          </cell>
          <cell r="O31">
            <v>629363</v>
          </cell>
          <cell r="P31">
            <v>1116721</v>
          </cell>
          <cell r="Q31">
            <v>0</v>
          </cell>
          <cell r="R31">
            <v>419567665</v>
          </cell>
        </row>
        <row r="32">
          <cell r="B32" t="str">
            <v>Điện Biên</v>
          </cell>
          <cell r="C32">
            <v>80096987</v>
          </cell>
          <cell r="F32">
            <v>1636193</v>
          </cell>
          <cell r="G32">
            <v>2736203</v>
          </cell>
          <cell r="H32">
            <v>78460794</v>
          </cell>
          <cell r="I32">
            <v>33652508</v>
          </cell>
          <cell r="J32">
            <v>6156989</v>
          </cell>
          <cell r="K32">
            <v>5147429</v>
          </cell>
          <cell r="L32">
            <v>7331</v>
          </cell>
          <cell r="M32">
            <v>22337159</v>
          </cell>
          <cell r="N32">
            <v>3600</v>
          </cell>
          <cell r="O32">
            <v>0</v>
          </cell>
          <cell r="P32">
            <v>0</v>
          </cell>
          <cell r="Q32">
            <v>0</v>
          </cell>
          <cell r="R32">
            <v>44808286</v>
          </cell>
        </row>
        <row r="33">
          <cell r="B33" t="str">
            <v>Đồng Nai</v>
          </cell>
          <cell r="C33">
            <v>6289150173</v>
          </cell>
          <cell r="F33">
            <v>25148019</v>
          </cell>
          <cell r="G33">
            <v>2834414744</v>
          </cell>
          <cell r="H33">
            <v>6264002154</v>
          </cell>
          <cell r="I33">
            <v>4792258382</v>
          </cell>
          <cell r="J33">
            <v>2012435823</v>
          </cell>
          <cell r="K33">
            <v>1062789648</v>
          </cell>
          <cell r="L33">
            <v>65682</v>
          </cell>
          <cell r="M33">
            <v>1569488413</v>
          </cell>
          <cell r="N33">
            <v>135640504</v>
          </cell>
          <cell r="O33">
            <v>6163883</v>
          </cell>
          <cell r="P33">
            <v>0</v>
          </cell>
          <cell r="Q33">
            <v>5674429</v>
          </cell>
          <cell r="R33">
            <v>1471743772</v>
          </cell>
        </row>
        <row r="34">
          <cell r="B34" t="str">
            <v>Đồng Tháp</v>
          </cell>
          <cell r="C34">
            <v>1902372367</v>
          </cell>
          <cell r="F34">
            <v>4729927</v>
          </cell>
          <cell r="G34">
            <v>0</v>
          </cell>
          <cell r="H34">
            <v>1897642440</v>
          </cell>
          <cell r="I34">
            <v>827095110</v>
          </cell>
          <cell r="J34">
            <v>84096471</v>
          </cell>
          <cell r="K34">
            <v>27654887</v>
          </cell>
          <cell r="L34">
            <v>30371</v>
          </cell>
          <cell r="M34">
            <v>702364659</v>
          </cell>
          <cell r="N34">
            <v>12696662</v>
          </cell>
          <cell r="O34">
            <v>232769</v>
          </cell>
          <cell r="P34">
            <v>0</v>
          </cell>
          <cell r="Q34">
            <v>19291</v>
          </cell>
          <cell r="R34">
            <v>1070547330</v>
          </cell>
        </row>
        <row r="35">
          <cell r="B35" t="str">
            <v>Gia Lai</v>
          </cell>
          <cell r="C35">
            <v>1186244777.7480001</v>
          </cell>
          <cell r="F35">
            <v>7513076</v>
          </cell>
          <cell r="G35">
            <v>0</v>
          </cell>
          <cell r="H35">
            <v>1178731701.7480001</v>
          </cell>
          <cell r="I35">
            <v>594299927.446</v>
          </cell>
          <cell r="J35">
            <v>37689940.728</v>
          </cell>
          <cell r="K35">
            <v>26552450.726</v>
          </cell>
          <cell r="L35">
            <v>26220</v>
          </cell>
          <cell r="M35">
            <v>505797406.99200004</v>
          </cell>
          <cell r="N35">
            <v>22624789</v>
          </cell>
          <cell r="O35">
            <v>868234</v>
          </cell>
          <cell r="P35">
            <v>0</v>
          </cell>
          <cell r="Q35">
            <v>740886</v>
          </cell>
          <cell r="R35">
            <v>584431774.302</v>
          </cell>
        </row>
        <row r="36">
          <cell r="B36" t="str">
            <v>Hà Giang</v>
          </cell>
          <cell r="C36">
            <v>66502860</v>
          </cell>
          <cell r="F36">
            <v>163696</v>
          </cell>
          <cell r="G36">
            <v>0</v>
          </cell>
          <cell r="H36">
            <v>66339164</v>
          </cell>
          <cell r="I36">
            <v>38152389</v>
          </cell>
          <cell r="J36">
            <v>4939902</v>
          </cell>
          <cell r="K36">
            <v>705754</v>
          </cell>
          <cell r="L36">
            <v>30350</v>
          </cell>
          <cell r="M36">
            <v>29310466</v>
          </cell>
          <cell r="N36">
            <v>3061725</v>
          </cell>
          <cell r="O36">
            <v>0</v>
          </cell>
          <cell r="P36">
            <v>0</v>
          </cell>
          <cell r="Q36">
            <v>104192</v>
          </cell>
          <cell r="R36">
            <v>28186775</v>
          </cell>
        </row>
        <row r="37">
          <cell r="B37" t="str">
            <v>Hà Nam</v>
          </cell>
          <cell r="C37">
            <v>192818962</v>
          </cell>
          <cell r="F37">
            <v>1888954</v>
          </cell>
          <cell r="G37">
            <v>0</v>
          </cell>
          <cell r="H37">
            <v>190930008</v>
          </cell>
          <cell r="I37">
            <v>158028583</v>
          </cell>
          <cell r="J37">
            <v>9792139</v>
          </cell>
          <cell r="K37">
            <v>4497809</v>
          </cell>
          <cell r="L37">
            <v>0</v>
          </cell>
          <cell r="M37">
            <v>141529148</v>
          </cell>
          <cell r="N37">
            <v>749425</v>
          </cell>
          <cell r="O37">
            <v>37000</v>
          </cell>
          <cell r="P37">
            <v>0</v>
          </cell>
          <cell r="Q37">
            <v>1423062</v>
          </cell>
          <cell r="R37">
            <v>32901425</v>
          </cell>
        </row>
        <row r="38">
          <cell r="B38" t="str">
            <v>Hà Nội</v>
          </cell>
          <cell r="C38">
            <v>33099545475.010002</v>
          </cell>
          <cell r="F38">
            <v>482653636</v>
          </cell>
          <cell r="G38">
            <v>35653612</v>
          </cell>
          <cell r="H38">
            <v>32616891839.010002</v>
          </cell>
          <cell r="I38">
            <v>23488018858.010002</v>
          </cell>
          <cell r="J38">
            <v>1143194714</v>
          </cell>
          <cell r="K38">
            <v>273409303</v>
          </cell>
          <cell r="L38">
            <v>492826</v>
          </cell>
          <cell r="M38">
            <v>21361079021.010002</v>
          </cell>
          <cell r="N38">
            <v>567051609</v>
          </cell>
          <cell r="O38">
            <v>125385385</v>
          </cell>
          <cell r="P38">
            <v>0</v>
          </cell>
          <cell r="Q38">
            <v>17406000</v>
          </cell>
          <cell r="R38">
            <v>9128872981</v>
          </cell>
        </row>
        <row r="39">
          <cell r="B39" t="str">
            <v>Hà Tĩnh</v>
          </cell>
          <cell r="C39">
            <v>1966233867</v>
          </cell>
          <cell r="F39">
            <v>794891</v>
          </cell>
          <cell r="G39">
            <v>0</v>
          </cell>
          <cell r="H39">
            <v>1965438976</v>
          </cell>
          <cell r="I39">
            <v>1589659512</v>
          </cell>
          <cell r="J39">
            <v>12461575</v>
          </cell>
          <cell r="K39">
            <v>895013</v>
          </cell>
          <cell r="L39">
            <v>0</v>
          </cell>
          <cell r="M39">
            <v>1576083741</v>
          </cell>
          <cell r="N39">
            <v>218231</v>
          </cell>
          <cell r="O39">
            <v>0</v>
          </cell>
          <cell r="P39">
            <v>0</v>
          </cell>
          <cell r="Q39">
            <v>952</v>
          </cell>
          <cell r="R39">
            <v>375779464</v>
          </cell>
        </row>
        <row r="40">
          <cell r="B40" t="str">
            <v>Hải Dương</v>
          </cell>
          <cell r="C40">
            <v>995909779</v>
          </cell>
          <cell r="F40">
            <v>3179188</v>
          </cell>
          <cell r="G40">
            <v>0</v>
          </cell>
          <cell r="H40">
            <v>992730591</v>
          </cell>
          <cell r="I40">
            <v>655056028.9860001</v>
          </cell>
          <cell r="J40">
            <v>32333206</v>
          </cell>
          <cell r="K40">
            <v>6187601</v>
          </cell>
          <cell r="L40">
            <v>47894</v>
          </cell>
          <cell r="M40">
            <v>552318932.9860001</v>
          </cell>
          <cell r="N40">
            <v>24749142</v>
          </cell>
          <cell r="O40">
            <v>38140768</v>
          </cell>
          <cell r="P40">
            <v>0</v>
          </cell>
          <cell r="Q40">
            <v>1278485</v>
          </cell>
          <cell r="R40">
            <v>337674562.014</v>
          </cell>
        </row>
        <row r="41">
          <cell r="B41" t="str">
            <v>Hải Phòng</v>
          </cell>
          <cell r="C41">
            <v>9642064559</v>
          </cell>
          <cell r="F41">
            <v>601259809</v>
          </cell>
          <cell r="G41">
            <v>738811869</v>
          </cell>
          <cell r="H41">
            <v>9040804750</v>
          </cell>
          <cell r="I41">
            <v>6870990930</v>
          </cell>
          <cell r="J41">
            <v>179700823</v>
          </cell>
          <cell r="K41">
            <v>44959028</v>
          </cell>
          <cell r="L41">
            <v>11014</v>
          </cell>
          <cell r="M41">
            <v>6620136895</v>
          </cell>
          <cell r="N41">
            <v>790363</v>
          </cell>
          <cell r="O41">
            <v>25066694</v>
          </cell>
          <cell r="P41">
            <v>0</v>
          </cell>
          <cell r="Q41">
            <v>326113</v>
          </cell>
          <cell r="R41">
            <v>2169813820</v>
          </cell>
        </row>
        <row r="42">
          <cell r="B42" t="str">
            <v>Hậu Giang</v>
          </cell>
          <cell r="C42">
            <v>814651653</v>
          </cell>
          <cell r="F42">
            <v>3033402</v>
          </cell>
          <cell r="G42">
            <v>0</v>
          </cell>
          <cell r="H42">
            <v>811618251</v>
          </cell>
          <cell r="I42">
            <v>612090641</v>
          </cell>
          <cell r="J42">
            <v>26358444</v>
          </cell>
          <cell r="K42">
            <v>161636111</v>
          </cell>
          <cell r="L42">
            <v>0</v>
          </cell>
          <cell r="M42">
            <v>410756426</v>
          </cell>
          <cell r="N42">
            <v>7340852</v>
          </cell>
          <cell r="O42">
            <v>2963986</v>
          </cell>
          <cell r="P42">
            <v>0</v>
          </cell>
          <cell r="Q42">
            <v>3034822</v>
          </cell>
          <cell r="R42">
            <v>199527610</v>
          </cell>
        </row>
        <row r="43">
          <cell r="B43" t="str">
            <v>Hồ Chí Minh</v>
          </cell>
        </row>
        <row r="44">
          <cell r="B44" t="str">
            <v>Hòa Bình</v>
          </cell>
          <cell r="C44">
            <v>365511595.46000004</v>
          </cell>
          <cell r="F44">
            <v>4432137</v>
          </cell>
          <cell r="G44">
            <v>0</v>
          </cell>
          <cell r="H44">
            <v>361079457.83500004</v>
          </cell>
          <cell r="I44">
            <v>263917558.38400003</v>
          </cell>
          <cell r="J44">
            <v>5329084.3</v>
          </cell>
          <cell r="K44">
            <v>1143699</v>
          </cell>
          <cell r="L44">
            <v>28025</v>
          </cell>
          <cell r="M44">
            <v>248495632.284</v>
          </cell>
          <cell r="N44">
            <v>1346610.8</v>
          </cell>
          <cell r="O44">
            <v>0</v>
          </cell>
          <cell r="P44">
            <v>0</v>
          </cell>
          <cell r="Q44">
            <v>7574507</v>
          </cell>
          <cell r="R44">
            <v>97161899.451</v>
          </cell>
        </row>
        <row r="45">
          <cell r="B45" t="str">
            <v>Hưng Yên</v>
          </cell>
          <cell r="C45">
            <v>767545555</v>
          </cell>
          <cell r="F45">
            <v>13807976</v>
          </cell>
          <cell r="G45">
            <v>0</v>
          </cell>
          <cell r="H45">
            <v>753737579</v>
          </cell>
          <cell r="I45">
            <v>377475825</v>
          </cell>
          <cell r="J45">
            <v>42777970</v>
          </cell>
          <cell r="K45">
            <v>8553642</v>
          </cell>
          <cell r="L45">
            <v>13624</v>
          </cell>
          <cell r="M45">
            <v>314285264</v>
          </cell>
          <cell r="N45">
            <v>0</v>
          </cell>
          <cell r="O45">
            <v>0</v>
          </cell>
          <cell r="P45">
            <v>0</v>
          </cell>
          <cell r="Q45">
            <v>11845325</v>
          </cell>
          <cell r="R45">
            <v>376261754</v>
          </cell>
        </row>
        <row r="46">
          <cell r="B46" t="str">
            <v>Khánh Hòa</v>
          </cell>
          <cell r="C46">
            <v>1550189275</v>
          </cell>
          <cell r="F46">
            <v>1580109</v>
          </cell>
          <cell r="G46">
            <v>0</v>
          </cell>
          <cell r="H46">
            <v>1548609166</v>
          </cell>
          <cell r="I46">
            <v>858103922</v>
          </cell>
          <cell r="J46">
            <v>89451958</v>
          </cell>
          <cell r="K46">
            <v>11670837</v>
          </cell>
          <cell r="L46">
            <v>5513</v>
          </cell>
          <cell r="M46">
            <v>747148953</v>
          </cell>
          <cell r="N46">
            <v>5241791</v>
          </cell>
          <cell r="O46">
            <v>3738610</v>
          </cell>
          <cell r="P46">
            <v>0</v>
          </cell>
          <cell r="Q46">
            <v>846260</v>
          </cell>
          <cell r="R46">
            <v>690505244</v>
          </cell>
        </row>
        <row r="47">
          <cell r="B47" t="str">
            <v>Kiên Giang</v>
          </cell>
          <cell r="C47">
            <v>1838708955</v>
          </cell>
          <cell r="F47">
            <v>11742932</v>
          </cell>
          <cell r="G47">
            <v>0</v>
          </cell>
          <cell r="H47">
            <v>1826966023</v>
          </cell>
          <cell r="I47">
            <v>1364954377</v>
          </cell>
          <cell r="J47">
            <v>157239911</v>
          </cell>
          <cell r="K47">
            <v>77987097</v>
          </cell>
          <cell r="L47">
            <v>2936</v>
          </cell>
          <cell r="M47">
            <v>1061476030</v>
          </cell>
          <cell r="N47">
            <v>59534692</v>
          </cell>
          <cell r="O47">
            <v>7498848</v>
          </cell>
          <cell r="P47">
            <v>125000</v>
          </cell>
          <cell r="Q47">
            <v>1089863</v>
          </cell>
          <cell r="R47">
            <v>462011646</v>
          </cell>
        </row>
        <row r="48">
          <cell r="B48" t="str">
            <v>Kon Tum</v>
          </cell>
          <cell r="C48">
            <v>723300157.1520002</v>
          </cell>
          <cell r="F48">
            <v>1538546.117</v>
          </cell>
          <cell r="G48">
            <v>1951724.376</v>
          </cell>
          <cell r="H48">
            <v>721761611.0349998</v>
          </cell>
          <cell r="I48">
            <v>180693159.63899997</v>
          </cell>
          <cell r="J48">
            <v>19539776.885999992</v>
          </cell>
          <cell r="K48">
            <v>7008328.967</v>
          </cell>
          <cell r="L48">
            <v>0</v>
          </cell>
          <cell r="M48">
            <v>125340286.794</v>
          </cell>
          <cell r="N48">
            <v>24199358.054</v>
          </cell>
          <cell r="O48">
            <v>4605408.938</v>
          </cell>
          <cell r="P48">
            <v>0</v>
          </cell>
          <cell r="Q48">
            <v>0</v>
          </cell>
          <cell r="R48">
            <v>541068451.3959999</v>
          </cell>
        </row>
        <row r="49">
          <cell r="B49" t="str">
            <v>Lai Châu</v>
          </cell>
          <cell r="C49">
            <v>58525967</v>
          </cell>
          <cell r="F49">
            <v>32284</v>
          </cell>
          <cell r="G49">
            <v>0</v>
          </cell>
          <cell r="H49">
            <v>58493683</v>
          </cell>
          <cell r="I49">
            <v>6740025</v>
          </cell>
          <cell r="J49">
            <v>3252501</v>
          </cell>
          <cell r="K49">
            <v>335750</v>
          </cell>
          <cell r="L49">
            <v>19570</v>
          </cell>
          <cell r="M49">
            <v>3051590</v>
          </cell>
          <cell r="N49">
            <v>0</v>
          </cell>
          <cell r="O49">
            <v>79765</v>
          </cell>
          <cell r="P49">
            <v>0</v>
          </cell>
          <cell r="Q49">
            <v>849</v>
          </cell>
          <cell r="R49">
            <v>51753658</v>
          </cell>
        </row>
        <row r="50">
          <cell r="B50" t="str">
            <v>Lâm Đồng</v>
          </cell>
          <cell r="C50">
            <v>2878685115</v>
          </cell>
          <cell r="F50">
            <v>50602416</v>
          </cell>
          <cell r="G50">
            <v>0</v>
          </cell>
          <cell r="H50">
            <v>2828082699</v>
          </cell>
          <cell r="I50">
            <v>1058779458</v>
          </cell>
          <cell r="J50">
            <v>101461977</v>
          </cell>
          <cell r="K50">
            <v>80583192</v>
          </cell>
          <cell r="L50">
            <v>25437</v>
          </cell>
          <cell r="M50">
            <v>845662408</v>
          </cell>
          <cell r="N50">
            <v>25494777</v>
          </cell>
          <cell r="O50">
            <v>3599853</v>
          </cell>
          <cell r="P50">
            <v>0</v>
          </cell>
          <cell r="Q50">
            <v>1951814</v>
          </cell>
          <cell r="R50">
            <v>1769303241</v>
          </cell>
        </row>
        <row r="51">
          <cell r="B51" t="str">
            <v>Lạng Sơn</v>
          </cell>
          <cell r="C51">
            <v>392735054.646</v>
          </cell>
          <cell r="F51">
            <v>8453549</v>
          </cell>
          <cell r="G51">
            <v>0</v>
          </cell>
          <cell r="H51">
            <v>384281505.646</v>
          </cell>
          <cell r="I51">
            <v>76641815.646</v>
          </cell>
          <cell r="J51">
            <v>40599545.646</v>
          </cell>
          <cell r="K51">
            <v>1940849</v>
          </cell>
          <cell r="L51">
            <v>12725</v>
          </cell>
          <cell r="M51">
            <v>33934032</v>
          </cell>
          <cell r="N51">
            <v>27764</v>
          </cell>
          <cell r="O51">
            <v>15400</v>
          </cell>
          <cell r="P51">
            <v>0</v>
          </cell>
          <cell r="Q51">
            <v>111500</v>
          </cell>
          <cell r="R51">
            <v>307639690</v>
          </cell>
        </row>
        <row r="52">
          <cell r="B52" t="str">
            <v>Lào Cai</v>
          </cell>
          <cell r="C52">
            <v>379470994</v>
          </cell>
          <cell r="F52">
            <v>6835208</v>
          </cell>
          <cell r="G52">
            <v>0</v>
          </cell>
          <cell r="H52">
            <v>372635786</v>
          </cell>
          <cell r="I52">
            <v>120663289</v>
          </cell>
          <cell r="J52">
            <v>21904226</v>
          </cell>
          <cell r="K52">
            <v>1359075</v>
          </cell>
          <cell r="L52">
            <v>9777</v>
          </cell>
          <cell r="M52">
            <v>97220414</v>
          </cell>
          <cell r="N52">
            <v>0</v>
          </cell>
          <cell r="O52">
            <v>0</v>
          </cell>
          <cell r="P52">
            <v>0</v>
          </cell>
          <cell r="Q52">
            <v>169797</v>
          </cell>
          <cell r="R52">
            <v>251972497</v>
          </cell>
        </row>
        <row r="53">
          <cell r="B53" t="str">
            <v>Long An</v>
          </cell>
          <cell r="C53">
            <v>5434367426</v>
          </cell>
          <cell r="F53">
            <v>34534877</v>
          </cell>
          <cell r="G53">
            <v>326323920</v>
          </cell>
          <cell r="H53">
            <v>5399832549</v>
          </cell>
          <cell r="I53">
            <v>2677698759</v>
          </cell>
          <cell r="J53">
            <v>433826621</v>
          </cell>
          <cell r="K53">
            <v>33447871</v>
          </cell>
          <cell r="L53">
            <v>2886</v>
          </cell>
          <cell r="M53">
            <v>2120553854</v>
          </cell>
          <cell r="N53">
            <v>83042347</v>
          </cell>
          <cell r="O53">
            <v>5954456</v>
          </cell>
          <cell r="P53">
            <v>0</v>
          </cell>
          <cell r="Q53">
            <v>870724</v>
          </cell>
          <cell r="R53">
            <v>2722133790</v>
          </cell>
        </row>
        <row r="54">
          <cell r="B54" t="str">
            <v>Nam Định</v>
          </cell>
          <cell r="C54">
            <v>427029405</v>
          </cell>
          <cell r="F54">
            <v>1657421</v>
          </cell>
          <cell r="G54">
            <v>0</v>
          </cell>
          <cell r="H54">
            <v>425371984</v>
          </cell>
          <cell r="I54">
            <v>156682836</v>
          </cell>
          <cell r="J54">
            <v>14962369</v>
          </cell>
          <cell r="K54">
            <v>6100583</v>
          </cell>
          <cell r="L54">
            <v>31245</v>
          </cell>
          <cell r="M54">
            <v>126740993</v>
          </cell>
          <cell r="N54">
            <v>9490</v>
          </cell>
          <cell r="O54">
            <v>4883533</v>
          </cell>
          <cell r="P54">
            <v>0</v>
          </cell>
          <cell r="Q54">
            <v>3954623</v>
          </cell>
          <cell r="R54">
            <v>268689148</v>
          </cell>
        </row>
        <row r="55">
          <cell r="B55" t="str">
            <v>Nghệ An</v>
          </cell>
          <cell r="C55">
            <v>1181964129.309</v>
          </cell>
          <cell r="F55">
            <v>11931676</v>
          </cell>
          <cell r="G55">
            <v>0</v>
          </cell>
          <cell r="H55">
            <v>1170032453.309</v>
          </cell>
          <cell r="I55">
            <v>757128153.841</v>
          </cell>
          <cell r="J55">
            <v>72204914.888</v>
          </cell>
          <cell r="K55">
            <v>17647789.001</v>
          </cell>
          <cell r="L55">
            <v>123434</v>
          </cell>
          <cell r="M55">
            <v>664238006.952</v>
          </cell>
          <cell r="N55">
            <v>2681479</v>
          </cell>
          <cell r="O55">
            <v>0</v>
          </cell>
          <cell r="P55">
            <v>0</v>
          </cell>
          <cell r="Q55">
            <v>232530</v>
          </cell>
          <cell r="R55">
            <v>412904299.468</v>
          </cell>
        </row>
        <row r="56">
          <cell r="B56" t="str">
            <v>Ninh Bình</v>
          </cell>
          <cell r="C56">
            <v>504496683</v>
          </cell>
          <cell r="F56">
            <v>2400134</v>
          </cell>
          <cell r="G56">
            <v>0</v>
          </cell>
          <cell r="H56">
            <v>502096549</v>
          </cell>
          <cell r="I56">
            <v>315251121</v>
          </cell>
          <cell r="J56">
            <v>15119384</v>
          </cell>
          <cell r="K56">
            <v>13229427</v>
          </cell>
          <cell r="L56">
            <v>10650</v>
          </cell>
          <cell r="M56">
            <v>286875338</v>
          </cell>
          <cell r="N56">
            <v>16322</v>
          </cell>
          <cell r="O56">
            <v>0</v>
          </cell>
          <cell r="P56">
            <v>0</v>
          </cell>
          <cell r="Q56">
            <v>0</v>
          </cell>
          <cell r="R56">
            <v>186845428</v>
          </cell>
        </row>
        <row r="57">
          <cell r="B57" t="str">
            <v>Ninh Thuận</v>
          </cell>
          <cell r="C57">
            <v>1437094682.621</v>
          </cell>
          <cell r="F57">
            <v>1016357283</v>
          </cell>
          <cell r="G57">
            <v>192286918</v>
          </cell>
          <cell r="H57">
            <v>420737399.621</v>
          </cell>
          <cell r="I57">
            <v>269873419.718</v>
          </cell>
          <cell r="J57">
            <v>11815310.347</v>
          </cell>
          <cell r="K57">
            <v>3003727</v>
          </cell>
          <cell r="L57">
            <v>0</v>
          </cell>
          <cell r="M57">
            <v>248697782.371</v>
          </cell>
          <cell r="N57">
            <v>5852498</v>
          </cell>
          <cell r="O57">
            <v>503091</v>
          </cell>
          <cell r="P57">
            <v>0</v>
          </cell>
          <cell r="Q57">
            <v>1000</v>
          </cell>
          <cell r="R57">
            <v>150863990.903</v>
          </cell>
        </row>
        <row r="58">
          <cell r="B58" t="str">
            <v>Phú Thọ</v>
          </cell>
          <cell r="C58">
            <v>542679195</v>
          </cell>
          <cell r="F58">
            <v>10827178</v>
          </cell>
          <cell r="G58">
            <v>270613</v>
          </cell>
          <cell r="H58">
            <v>531852017</v>
          </cell>
          <cell r="I58">
            <v>242928480</v>
          </cell>
          <cell r="J58">
            <v>25373763</v>
          </cell>
          <cell r="K58">
            <v>6163560</v>
          </cell>
          <cell r="L58">
            <v>10297</v>
          </cell>
          <cell r="M58">
            <v>195321654</v>
          </cell>
          <cell r="N58">
            <v>13789915</v>
          </cell>
          <cell r="O58">
            <v>1705743</v>
          </cell>
          <cell r="P58">
            <v>0</v>
          </cell>
          <cell r="Q58">
            <v>563548</v>
          </cell>
          <cell r="R58">
            <v>288923537</v>
          </cell>
        </row>
        <row r="59">
          <cell r="B59" t="str">
            <v>Phú Yên</v>
          </cell>
          <cell r="C59">
            <v>1674084979</v>
          </cell>
          <cell r="F59">
            <v>546662</v>
          </cell>
          <cell r="G59">
            <v>1083937543</v>
          </cell>
          <cell r="H59">
            <v>1673538317</v>
          </cell>
          <cell r="I59">
            <v>1366244550</v>
          </cell>
          <cell r="J59">
            <v>18255114</v>
          </cell>
          <cell r="K59">
            <v>3631004</v>
          </cell>
          <cell r="L59">
            <v>4200</v>
          </cell>
          <cell r="M59">
            <v>1316671744</v>
          </cell>
          <cell r="N59">
            <v>26566140</v>
          </cell>
          <cell r="O59">
            <v>1012408</v>
          </cell>
          <cell r="P59">
            <v>0</v>
          </cell>
          <cell r="Q59">
            <v>103940</v>
          </cell>
          <cell r="R59">
            <v>307293767</v>
          </cell>
        </row>
        <row r="60">
          <cell r="B60" t="str">
            <v>Quảng Bình</v>
          </cell>
          <cell r="C60">
            <v>1547124317</v>
          </cell>
          <cell r="F60">
            <v>551320594</v>
          </cell>
          <cell r="G60">
            <v>0</v>
          </cell>
          <cell r="H60">
            <v>995803723</v>
          </cell>
          <cell r="I60">
            <v>767060134</v>
          </cell>
          <cell r="J60">
            <v>12688452</v>
          </cell>
          <cell r="K60">
            <v>44689726</v>
          </cell>
          <cell r="L60">
            <v>10384</v>
          </cell>
          <cell r="M60">
            <v>705932222</v>
          </cell>
          <cell r="N60">
            <v>220194</v>
          </cell>
          <cell r="O60">
            <v>2117978</v>
          </cell>
          <cell r="P60">
            <v>0</v>
          </cell>
          <cell r="Q60">
            <v>1401178</v>
          </cell>
          <cell r="R60">
            <v>228743589</v>
          </cell>
        </row>
        <row r="61">
          <cell r="B61" t="str">
            <v>Quảng Nam</v>
          </cell>
          <cell r="C61">
            <v>1763866594</v>
          </cell>
          <cell r="F61">
            <v>20732531</v>
          </cell>
          <cell r="G61">
            <v>18988365</v>
          </cell>
          <cell r="H61">
            <v>1743134063</v>
          </cell>
          <cell r="I61">
            <v>1006763853</v>
          </cell>
          <cell r="J61">
            <v>31205205</v>
          </cell>
          <cell r="K61">
            <v>41017279</v>
          </cell>
          <cell r="L61">
            <v>25938</v>
          </cell>
          <cell r="M61">
            <v>928288375</v>
          </cell>
          <cell r="N61">
            <v>2</v>
          </cell>
          <cell r="O61">
            <v>6190177</v>
          </cell>
          <cell r="P61">
            <v>0</v>
          </cell>
          <cell r="Q61">
            <v>36877</v>
          </cell>
          <cell r="R61">
            <v>736370210</v>
          </cell>
        </row>
        <row r="62">
          <cell r="B62" t="str">
            <v>Quảng Ngãi</v>
          </cell>
          <cell r="C62">
            <v>1122121834</v>
          </cell>
          <cell r="F62">
            <v>865927</v>
          </cell>
          <cell r="G62">
            <v>0</v>
          </cell>
          <cell r="H62">
            <v>1121255907</v>
          </cell>
          <cell r="I62">
            <v>655127593</v>
          </cell>
          <cell r="J62">
            <v>39489085</v>
          </cell>
          <cell r="K62">
            <v>5442498</v>
          </cell>
          <cell r="L62">
            <v>0</v>
          </cell>
          <cell r="M62">
            <v>599856977</v>
          </cell>
          <cell r="N62">
            <v>1701679</v>
          </cell>
          <cell r="O62">
            <v>7249032</v>
          </cell>
          <cell r="P62">
            <v>0</v>
          </cell>
          <cell r="Q62">
            <v>1388322</v>
          </cell>
          <cell r="R62">
            <v>466128314</v>
          </cell>
        </row>
        <row r="63">
          <cell r="B63" t="str">
            <v>Quảng Ninh</v>
          </cell>
          <cell r="C63">
            <v>1403989726</v>
          </cell>
          <cell r="F63">
            <v>17753281</v>
          </cell>
          <cell r="G63">
            <v>14008083</v>
          </cell>
          <cell r="H63">
            <v>1386236445</v>
          </cell>
          <cell r="I63">
            <v>645277526</v>
          </cell>
          <cell r="J63">
            <v>58737932</v>
          </cell>
          <cell r="K63">
            <v>17913812</v>
          </cell>
          <cell r="L63">
            <v>173251</v>
          </cell>
          <cell r="M63">
            <v>562815173</v>
          </cell>
          <cell r="N63">
            <v>1904004</v>
          </cell>
          <cell r="O63">
            <v>3733354</v>
          </cell>
          <cell r="P63">
            <v>0</v>
          </cell>
          <cell r="Q63">
            <v>0</v>
          </cell>
          <cell r="R63">
            <v>740958919</v>
          </cell>
        </row>
        <row r="64">
          <cell r="B64" t="str">
            <v>Quảng Trị</v>
          </cell>
          <cell r="C64">
            <v>388571699</v>
          </cell>
          <cell r="F64">
            <v>796111</v>
          </cell>
          <cell r="G64">
            <v>113542670</v>
          </cell>
          <cell r="H64">
            <v>387775588</v>
          </cell>
          <cell r="I64">
            <v>219056904</v>
          </cell>
          <cell r="J64">
            <v>15356101</v>
          </cell>
          <cell r="K64">
            <v>14306320</v>
          </cell>
          <cell r="L64">
            <v>0</v>
          </cell>
          <cell r="M64">
            <v>189223195</v>
          </cell>
          <cell r="N64">
            <v>171288</v>
          </cell>
          <cell r="O64">
            <v>0</v>
          </cell>
          <cell r="P64">
            <v>0</v>
          </cell>
          <cell r="Q64">
            <v>0</v>
          </cell>
          <cell r="R64">
            <v>168718684</v>
          </cell>
        </row>
        <row r="65">
          <cell r="B65" t="str">
            <v>Sóc Trăng</v>
          </cell>
          <cell r="C65">
            <v>1239242120</v>
          </cell>
          <cell r="F65">
            <v>39484026</v>
          </cell>
          <cell r="G65">
            <v>50807781</v>
          </cell>
          <cell r="H65">
            <v>1199758094</v>
          </cell>
          <cell r="I65">
            <v>953132171</v>
          </cell>
          <cell r="J65">
            <v>84244471</v>
          </cell>
          <cell r="K65">
            <v>9814029</v>
          </cell>
          <cell r="L65">
            <v>0</v>
          </cell>
          <cell r="M65">
            <v>822912321</v>
          </cell>
          <cell r="N65">
            <v>18504278</v>
          </cell>
          <cell r="O65">
            <v>17516437</v>
          </cell>
          <cell r="P65">
            <v>0</v>
          </cell>
          <cell r="Q65">
            <v>140635</v>
          </cell>
          <cell r="R65">
            <v>246625923</v>
          </cell>
        </row>
        <row r="66">
          <cell r="B66" t="str">
            <v>Sơn La</v>
          </cell>
          <cell r="C66">
            <v>243952713</v>
          </cell>
          <cell r="F66">
            <v>14589504</v>
          </cell>
          <cell r="G66">
            <v>0</v>
          </cell>
          <cell r="H66">
            <v>229363209</v>
          </cell>
          <cell r="I66">
            <v>176274366</v>
          </cell>
          <cell r="J66">
            <v>14039763</v>
          </cell>
          <cell r="K66">
            <v>3084367</v>
          </cell>
          <cell r="L66">
            <v>80472</v>
          </cell>
          <cell r="M66">
            <v>130341497</v>
          </cell>
          <cell r="N66">
            <v>13488500</v>
          </cell>
          <cell r="O66">
            <v>15144292</v>
          </cell>
          <cell r="P66">
            <v>0</v>
          </cell>
          <cell r="Q66">
            <v>95475</v>
          </cell>
          <cell r="R66">
            <v>53088843</v>
          </cell>
        </row>
        <row r="67">
          <cell r="B67" t="str">
            <v>Tây Ninh</v>
          </cell>
          <cell r="C67">
            <v>2337945533</v>
          </cell>
          <cell r="F67">
            <v>21755663</v>
          </cell>
          <cell r="G67">
            <v>0</v>
          </cell>
          <cell r="H67">
            <v>2316189870</v>
          </cell>
          <cell r="I67">
            <v>1414614359</v>
          </cell>
          <cell r="J67">
            <v>100452644</v>
          </cell>
          <cell r="K67">
            <v>23299437</v>
          </cell>
          <cell r="L67">
            <v>0</v>
          </cell>
          <cell r="M67">
            <v>1232079887</v>
          </cell>
          <cell r="N67">
            <v>28099391</v>
          </cell>
          <cell r="O67">
            <v>7108972</v>
          </cell>
          <cell r="P67">
            <v>0</v>
          </cell>
          <cell r="Q67">
            <v>23574028</v>
          </cell>
          <cell r="R67">
            <v>901575511</v>
          </cell>
        </row>
        <row r="68">
          <cell r="B68" t="str">
            <v>Thái Bình</v>
          </cell>
          <cell r="C68">
            <v>951097917</v>
          </cell>
          <cell r="F68">
            <v>23857138</v>
          </cell>
          <cell r="G68">
            <v>0</v>
          </cell>
          <cell r="H68">
            <v>927240779</v>
          </cell>
          <cell r="I68">
            <v>281613739</v>
          </cell>
          <cell r="J68">
            <v>41611258</v>
          </cell>
          <cell r="K68">
            <v>2082827</v>
          </cell>
          <cell r="L68">
            <v>10900</v>
          </cell>
          <cell r="M68">
            <v>235831404</v>
          </cell>
          <cell r="N68">
            <v>1868113</v>
          </cell>
          <cell r="O68">
            <v>48350</v>
          </cell>
          <cell r="P68">
            <v>0</v>
          </cell>
          <cell r="Q68">
            <v>160887</v>
          </cell>
          <cell r="R68">
            <v>645627040</v>
          </cell>
        </row>
        <row r="69">
          <cell r="B69" t="str">
            <v>Thái Nguyên</v>
          </cell>
          <cell r="C69">
            <v>488500521</v>
          </cell>
          <cell r="F69">
            <v>2443511</v>
          </cell>
          <cell r="G69">
            <v>0</v>
          </cell>
          <cell r="H69">
            <v>486057010</v>
          </cell>
          <cell r="I69">
            <v>290480245</v>
          </cell>
          <cell r="J69">
            <v>19866116</v>
          </cell>
          <cell r="K69">
            <v>1338236</v>
          </cell>
          <cell r="L69">
            <v>39227</v>
          </cell>
          <cell r="M69">
            <v>234680254</v>
          </cell>
          <cell r="N69">
            <v>10856548</v>
          </cell>
          <cell r="O69">
            <v>23184091</v>
          </cell>
          <cell r="P69">
            <v>0</v>
          </cell>
          <cell r="Q69">
            <v>515773</v>
          </cell>
          <cell r="R69">
            <v>195576765</v>
          </cell>
        </row>
        <row r="70">
          <cell r="B70" t="str">
            <v>Thanh Hóa</v>
          </cell>
          <cell r="C70">
            <v>1239434580.975</v>
          </cell>
          <cell r="F70">
            <v>165756504</v>
          </cell>
          <cell r="G70">
            <v>0</v>
          </cell>
          <cell r="H70">
            <v>1073678076.975</v>
          </cell>
          <cell r="I70">
            <v>870109757.025</v>
          </cell>
          <cell r="J70">
            <v>95170153.4</v>
          </cell>
          <cell r="K70">
            <v>16800599</v>
          </cell>
          <cell r="L70">
            <v>8917</v>
          </cell>
          <cell r="M70">
            <v>638099702.625</v>
          </cell>
          <cell r="N70">
            <v>7402743</v>
          </cell>
          <cell r="O70">
            <v>811892</v>
          </cell>
          <cell r="P70">
            <v>1738221</v>
          </cell>
          <cell r="Q70">
            <v>110077529</v>
          </cell>
          <cell r="R70">
            <v>203568319.95</v>
          </cell>
        </row>
        <row r="71">
          <cell r="B71" t="str">
            <v>Tiền Giang</v>
          </cell>
          <cell r="C71">
            <v>1828225040.237</v>
          </cell>
          <cell r="F71">
            <v>9963825</v>
          </cell>
          <cell r="G71">
            <v>0</v>
          </cell>
          <cell r="H71">
            <v>1818261215.237</v>
          </cell>
          <cell r="I71">
            <v>1056270260.8249999</v>
          </cell>
          <cell r="J71">
            <v>153680758.499</v>
          </cell>
          <cell r="K71">
            <v>57627053.400000006</v>
          </cell>
          <cell r="L71">
            <v>36778</v>
          </cell>
          <cell r="M71">
            <v>796287340.928</v>
          </cell>
          <cell r="N71">
            <v>42256197.997999996</v>
          </cell>
          <cell r="O71">
            <v>6140133</v>
          </cell>
          <cell r="P71">
            <v>0</v>
          </cell>
          <cell r="Q71">
            <v>241999</v>
          </cell>
          <cell r="R71">
            <v>761990954.4120001</v>
          </cell>
        </row>
        <row r="72">
          <cell r="B72" t="str">
            <v>Trà Vinh</v>
          </cell>
          <cell r="C72">
            <v>835860851</v>
          </cell>
          <cell r="F72">
            <v>3235745</v>
          </cell>
          <cell r="G72">
            <v>0</v>
          </cell>
          <cell r="H72">
            <v>832625106</v>
          </cell>
          <cell r="I72">
            <v>563198155</v>
          </cell>
          <cell r="J72">
            <v>51898851</v>
          </cell>
          <cell r="K72">
            <v>11931028</v>
          </cell>
          <cell r="L72">
            <v>0</v>
          </cell>
          <cell r="M72">
            <v>475721149</v>
          </cell>
          <cell r="N72">
            <v>15616449</v>
          </cell>
          <cell r="O72">
            <v>7370568</v>
          </cell>
          <cell r="P72">
            <v>0</v>
          </cell>
          <cell r="Q72">
            <v>660110</v>
          </cell>
          <cell r="R72">
            <v>269426951</v>
          </cell>
        </row>
        <row r="73">
          <cell r="B73" t="str">
            <v>TT Huế</v>
          </cell>
          <cell r="C73">
            <v>765270860</v>
          </cell>
          <cell r="F73">
            <v>710587</v>
          </cell>
          <cell r="G73">
            <v>0</v>
          </cell>
          <cell r="H73">
            <v>764560273</v>
          </cell>
          <cell r="I73">
            <v>373488250</v>
          </cell>
          <cell r="J73">
            <v>16815163</v>
          </cell>
          <cell r="K73">
            <v>53011821</v>
          </cell>
          <cell r="L73">
            <v>0</v>
          </cell>
          <cell r="M73">
            <v>239706789</v>
          </cell>
          <cell r="N73">
            <v>63516678</v>
          </cell>
          <cell r="O73">
            <v>1</v>
          </cell>
          <cell r="P73">
            <v>0</v>
          </cell>
          <cell r="Q73">
            <v>437798</v>
          </cell>
          <cell r="R73">
            <v>391072023</v>
          </cell>
        </row>
        <row r="74">
          <cell r="B74" t="str">
            <v>Tuyên Quang</v>
          </cell>
          <cell r="C74">
            <v>160353061</v>
          </cell>
          <cell r="F74">
            <v>1961584</v>
          </cell>
          <cell r="G74">
            <v>0</v>
          </cell>
          <cell r="H74">
            <v>158391477</v>
          </cell>
          <cell r="I74">
            <v>86625267</v>
          </cell>
          <cell r="J74">
            <v>7482384</v>
          </cell>
          <cell r="K74">
            <v>875672</v>
          </cell>
          <cell r="L74">
            <v>147586</v>
          </cell>
          <cell r="M74">
            <v>63153126</v>
          </cell>
          <cell r="N74">
            <v>14963226</v>
          </cell>
          <cell r="O74">
            <v>0</v>
          </cell>
          <cell r="P74">
            <v>0</v>
          </cell>
          <cell r="Q74">
            <v>3273</v>
          </cell>
          <cell r="R74">
            <v>71766210</v>
          </cell>
        </row>
        <row r="75">
          <cell r="B75" t="str">
            <v>Vĩnh Long</v>
          </cell>
          <cell r="C75">
            <v>1919477858</v>
          </cell>
          <cell r="F75">
            <v>51415485</v>
          </cell>
          <cell r="G75">
            <v>2329167</v>
          </cell>
          <cell r="H75">
            <v>1868062373</v>
          </cell>
          <cell r="I75">
            <v>897366710</v>
          </cell>
          <cell r="J75">
            <v>46403659</v>
          </cell>
          <cell r="K75">
            <v>12181578</v>
          </cell>
          <cell r="L75">
            <v>2577</v>
          </cell>
          <cell r="M75">
            <v>788712661</v>
          </cell>
          <cell r="N75">
            <v>45182611</v>
          </cell>
          <cell r="O75">
            <v>3808275</v>
          </cell>
          <cell r="P75">
            <v>0</v>
          </cell>
          <cell r="Q75">
            <v>1075349</v>
          </cell>
          <cell r="R75">
            <v>970695663</v>
          </cell>
        </row>
        <row r="76">
          <cell r="B76" t="str">
            <v>Vĩnh Phúc</v>
          </cell>
          <cell r="C76">
            <v>756758558</v>
          </cell>
          <cell r="F76">
            <v>21995973</v>
          </cell>
          <cell r="G76">
            <v>14774138</v>
          </cell>
          <cell r="H76">
            <v>734762585</v>
          </cell>
          <cell r="I76">
            <v>437850041</v>
          </cell>
          <cell r="J76">
            <v>33449278</v>
          </cell>
          <cell r="K76">
            <v>4605412</v>
          </cell>
          <cell r="L76">
            <v>70000</v>
          </cell>
          <cell r="M76">
            <v>363524772</v>
          </cell>
          <cell r="N76">
            <v>36200579</v>
          </cell>
          <cell r="O76">
            <v>0</v>
          </cell>
          <cell r="P76">
            <v>0</v>
          </cell>
          <cell r="Q76">
            <v>0</v>
          </cell>
          <cell r="R76">
            <v>296912544</v>
          </cell>
        </row>
        <row r="77">
          <cell r="B77" t="str">
            <v>Yên Bái</v>
          </cell>
          <cell r="C77">
            <v>257374958</v>
          </cell>
          <cell r="F77">
            <v>738852</v>
          </cell>
          <cell r="G77">
            <v>0</v>
          </cell>
          <cell r="H77">
            <v>256636106</v>
          </cell>
          <cell r="I77">
            <v>141404660</v>
          </cell>
          <cell r="J77">
            <v>6111616</v>
          </cell>
          <cell r="K77">
            <v>1754558</v>
          </cell>
          <cell r="L77">
            <v>33355</v>
          </cell>
          <cell r="M77">
            <v>133504831</v>
          </cell>
          <cell r="N77">
            <v>300</v>
          </cell>
          <cell r="O77">
            <v>0</v>
          </cell>
          <cell r="P77">
            <v>0</v>
          </cell>
          <cell r="Q77">
            <v>0</v>
          </cell>
          <cell r="R77">
            <v>115231446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87"/>
  <sheetViews>
    <sheetView tabSelected="1" view="pageBreakPreview" zoomScaleNormal="70" zoomScaleSheetLayoutView="100" workbookViewId="0" topLeftCell="A1">
      <selection activeCell="D15" sqref="D15:E77"/>
    </sheetView>
  </sheetViews>
  <sheetFormatPr defaultColWidth="9.00390625" defaultRowHeight="15.75"/>
  <cols>
    <col min="1" max="1" width="3.0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5.875" style="1" customWidth="1"/>
    <col min="23" max="24" width="10.00390625" style="1" customWidth="1"/>
    <col min="25" max="29" width="9.00390625" style="1" customWidth="1"/>
    <col min="30" max="33" width="6.625" style="1" customWidth="1"/>
    <col min="34" max="16384" width="9.00390625" style="1" customWidth="1"/>
  </cols>
  <sheetData>
    <row r="1" spans="2:10" ht="18.75" customHeight="1">
      <c r="B1" s="55" t="s">
        <v>0</v>
      </c>
      <c r="C1" s="55"/>
      <c r="D1" s="55"/>
      <c r="E1" s="55"/>
      <c r="F1" s="55"/>
      <c r="G1" s="55"/>
      <c r="H1" s="20"/>
      <c r="I1" s="20"/>
      <c r="J1" s="20"/>
    </row>
    <row r="2" spans="2:10" ht="31.5" customHeight="1">
      <c r="B2" s="56" t="s">
        <v>1</v>
      </c>
      <c r="C2" s="56"/>
      <c r="D2" s="56"/>
      <c r="E2" s="56"/>
      <c r="F2" s="56"/>
      <c r="G2" s="56"/>
      <c r="H2" s="21"/>
      <c r="I2" s="21"/>
      <c r="J2" s="21"/>
    </row>
    <row r="3" spans="1:15" ht="6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O3" s="2"/>
    </row>
    <row r="4" spans="1:19" ht="17.25" customHeight="1">
      <c r="A4" s="58" t="s">
        <v>53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22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0" t="s">
        <v>2</v>
      </c>
      <c r="Q7" s="60"/>
      <c r="R7" s="60"/>
      <c r="S7" s="60"/>
    </row>
    <row r="8" spans="1:29" ht="15" customHeight="1">
      <c r="A8" s="47" t="s">
        <v>3</v>
      </c>
      <c r="B8" s="47" t="s">
        <v>4</v>
      </c>
      <c r="C8" s="44" t="s">
        <v>5</v>
      </c>
      <c r="D8" s="44"/>
      <c r="E8" s="44"/>
      <c r="F8" s="48" t="s">
        <v>6</v>
      </c>
      <c r="G8" s="44" t="s">
        <v>7</v>
      </c>
      <c r="H8" s="43" t="s">
        <v>8</v>
      </c>
      <c r="I8" s="43"/>
      <c r="J8" s="43"/>
      <c r="K8" s="43"/>
      <c r="L8" s="43"/>
      <c r="M8" s="43"/>
      <c r="N8" s="43"/>
      <c r="O8" s="43"/>
      <c r="P8" s="43"/>
      <c r="Q8" s="43"/>
      <c r="R8" s="45" t="s">
        <v>43</v>
      </c>
      <c r="S8" s="44" t="s">
        <v>41</v>
      </c>
      <c r="T8" s="46" t="s">
        <v>52</v>
      </c>
      <c r="U8" s="40" t="s">
        <v>16</v>
      </c>
      <c r="V8" s="37" t="s">
        <v>50</v>
      </c>
      <c r="W8" s="40" t="s">
        <v>51</v>
      </c>
      <c r="X8" s="40" t="s">
        <v>47</v>
      </c>
      <c r="Y8" s="40" t="s">
        <v>44</v>
      </c>
      <c r="Z8" s="37" t="s">
        <v>45</v>
      </c>
      <c r="AA8" s="40" t="s">
        <v>48</v>
      </c>
      <c r="AB8" s="40" t="s">
        <v>49</v>
      </c>
      <c r="AC8" s="40" t="s">
        <v>58</v>
      </c>
    </row>
    <row r="9" spans="1:29" ht="19.5" customHeight="1">
      <c r="A9" s="47"/>
      <c r="B9" s="47"/>
      <c r="C9" s="44" t="s">
        <v>10</v>
      </c>
      <c r="D9" s="44" t="s">
        <v>11</v>
      </c>
      <c r="E9" s="44"/>
      <c r="F9" s="49"/>
      <c r="G9" s="44"/>
      <c r="H9" s="44" t="s">
        <v>8</v>
      </c>
      <c r="I9" s="43" t="s">
        <v>12</v>
      </c>
      <c r="J9" s="43"/>
      <c r="K9" s="43"/>
      <c r="L9" s="43"/>
      <c r="M9" s="43"/>
      <c r="N9" s="43"/>
      <c r="O9" s="43"/>
      <c r="P9" s="43"/>
      <c r="Q9" s="44" t="s">
        <v>13</v>
      </c>
      <c r="R9" s="45"/>
      <c r="S9" s="44"/>
      <c r="T9" s="46"/>
      <c r="U9" s="40"/>
      <c r="V9" s="38"/>
      <c r="W9" s="40"/>
      <c r="X9" s="40"/>
      <c r="Y9" s="40"/>
      <c r="Z9" s="38"/>
      <c r="AA9" s="40"/>
      <c r="AB9" s="40"/>
      <c r="AC9" s="40"/>
    </row>
    <row r="10" spans="1:29" ht="15" customHeight="1">
      <c r="A10" s="47"/>
      <c r="B10" s="47"/>
      <c r="C10" s="44"/>
      <c r="D10" s="44" t="s">
        <v>15</v>
      </c>
      <c r="E10" s="44" t="s">
        <v>16</v>
      </c>
      <c r="F10" s="49"/>
      <c r="G10" s="44"/>
      <c r="H10" s="44"/>
      <c r="I10" s="48" t="s">
        <v>14</v>
      </c>
      <c r="J10" s="41" t="s">
        <v>11</v>
      </c>
      <c r="K10" s="42"/>
      <c r="L10" s="42"/>
      <c r="M10" s="42"/>
      <c r="N10" s="42"/>
      <c r="O10" s="42"/>
      <c r="P10" s="42"/>
      <c r="Q10" s="44"/>
      <c r="R10" s="45"/>
      <c r="S10" s="44"/>
      <c r="T10" s="46"/>
      <c r="U10" s="40"/>
      <c r="V10" s="38"/>
      <c r="W10" s="40"/>
      <c r="X10" s="40"/>
      <c r="Y10" s="40"/>
      <c r="Z10" s="38"/>
      <c r="AA10" s="40"/>
      <c r="AB10" s="40"/>
      <c r="AC10" s="40"/>
    </row>
    <row r="11" spans="1:29" ht="12.75" customHeight="1">
      <c r="A11" s="47"/>
      <c r="B11" s="47"/>
      <c r="C11" s="44"/>
      <c r="D11" s="44"/>
      <c r="E11" s="44"/>
      <c r="F11" s="49"/>
      <c r="G11" s="44"/>
      <c r="H11" s="44"/>
      <c r="I11" s="49"/>
      <c r="J11" s="43" t="s">
        <v>17</v>
      </c>
      <c r="K11" s="44" t="s">
        <v>18</v>
      </c>
      <c r="L11" s="44" t="s">
        <v>19</v>
      </c>
      <c r="M11" s="44" t="s">
        <v>20</v>
      </c>
      <c r="N11" s="44" t="s">
        <v>21</v>
      </c>
      <c r="O11" s="44" t="s">
        <v>22</v>
      </c>
      <c r="P11" s="43" t="s">
        <v>23</v>
      </c>
      <c r="Q11" s="44"/>
      <c r="R11" s="45"/>
      <c r="S11" s="44"/>
      <c r="T11" s="46"/>
      <c r="U11" s="40"/>
      <c r="V11" s="38"/>
      <c r="W11" s="40"/>
      <c r="X11" s="40"/>
      <c r="Y11" s="40"/>
      <c r="Z11" s="38"/>
      <c r="AA11" s="40"/>
      <c r="AB11" s="40"/>
      <c r="AC11" s="40"/>
    </row>
    <row r="12" spans="1:29" ht="44.25" customHeight="1">
      <c r="A12" s="47"/>
      <c r="B12" s="47"/>
      <c r="C12" s="44"/>
      <c r="D12" s="44"/>
      <c r="E12" s="44"/>
      <c r="F12" s="50"/>
      <c r="G12" s="44"/>
      <c r="H12" s="44"/>
      <c r="I12" s="50"/>
      <c r="J12" s="43"/>
      <c r="K12" s="44"/>
      <c r="L12" s="44"/>
      <c r="M12" s="44"/>
      <c r="N12" s="44"/>
      <c r="O12" s="44"/>
      <c r="P12" s="43"/>
      <c r="Q12" s="44"/>
      <c r="R12" s="45"/>
      <c r="S12" s="44"/>
      <c r="T12" s="46"/>
      <c r="U12" s="40"/>
      <c r="V12" s="39"/>
      <c r="W12" s="40"/>
      <c r="X12" s="40"/>
      <c r="Y12" s="40"/>
      <c r="Z12" s="39"/>
      <c r="AA12" s="40"/>
      <c r="AB12" s="40"/>
      <c r="AC12" s="40"/>
    </row>
    <row r="13" spans="1:19" ht="13.5" customHeight="1">
      <c r="A13" s="51" t="s">
        <v>24</v>
      </c>
      <c r="B13" s="52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8" ht="18" customHeight="1">
      <c r="A14" s="6"/>
      <c r="B14" s="8" t="s">
        <v>37</v>
      </c>
      <c r="C14" s="9">
        <f aca="true" t="shared" si="0" ref="C14:R14">SUM(C15:C77)</f>
        <v>578544</v>
      </c>
      <c r="D14" s="9">
        <f t="shared" si="0"/>
        <v>341855</v>
      </c>
      <c r="E14" s="9">
        <f t="shared" si="0"/>
        <v>236689</v>
      </c>
      <c r="F14" s="9">
        <f t="shared" si="0"/>
        <v>3105</v>
      </c>
      <c r="G14" s="9">
        <f t="shared" si="0"/>
        <v>474</v>
      </c>
      <c r="H14" s="9">
        <f t="shared" si="0"/>
        <v>557249</v>
      </c>
      <c r="I14" s="9">
        <f t="shared" si="0"/>
        <v>361809</v>
      </c>
      <c r="J14" s="9">
        <f t="shared" si="0"/>
        <v>148733</v>
      </c>
      <c r="K14" s="9">
        <f t="shared" si="0"/>
        <v>3480</v>
      </c>
      <c r="L14" s="9">
        <f t="shared" si="0"/>
        <v>204785</v>
      </c>
      <c r="M14" s="9">
        <f t="shared" si="0"/>
        <v>3415</v>
      </c>
      <c r="N14" s="9">
        <f t="shared" si="0"/>
        <v>507</v>
      </c>
      <c r="O14" s="9">
        <f t="shared" si="0"/>
        <v>4</v>
      </c>
      <c r="P14" s="9">
        <f t="shared" si="0"/>
        <v>885</v>
      </c>
      <c r="Q14" s="9">
        <f t="shared" si="0"/>
        <v>195440</v>
      </c>
      <c r="R14" s="9">
        <f t="shared" si="0"/>
        <v>405036</v>
      </c>
      <c r="S14" s="24">
        <f aca="true" t="shared" si="1" ref="S14:S45">(J14+K14)/I14</f>
        <v>0.42069987203192843</v>
      </c>
      <c r="T14" s="31">
        <v>341855</v>
      </c>
      <c r="U14" s="33">
        <f aca="true" t="shared" si="2" ref="U14:U45">C14-T14</f>
        <v>236689</v>
      </c>
      <c r="V14" s="33">
        <f aca="true" t="shared" si="3" ref="V14:V45">D14-T14</f>
        <v>0</v>
      </c>
      <c r="W14" s="23">
        <f>SUM(W15:W77)</f>
        <v>209596</v>
      </c>
      <c r="X14" s="23">
        <v>139887</v>
      </c>
      <c r="Y14" s="32">
        <f aca="true" t="shared" si="4" ref="Y14:Y45">(W14-X14)/X14</f>
        <v>0.4983236469436045</v>
      </c>
      <c r="Z14" s="32">
        <f aca="true" t="shared" si="5" ref="Z14:Z45">I14/H14</f>
        <v>0.6492770736241787</v>
      </c>
      <c r="AA14" s="32"/>
      <c r="AB14" s="32"/>
      <c r="AC14" s="32"/>
      <c r="AD14" s="23">
        <f aca="true" t="shared" si="6" ref="AD14:AD45">C14-D14-E14</f>
        <v>0</v>
      </c>
      <c r="AE14" s="23">
        <f aca="true" t="shared" si="7" ref="AE14:AE45">C14-F14-H14</f>
        <v>18190</v>
      </c>
      <c r="AF14" s="23">
        <f aca="true" t="shared" si="8" ref="AF14:AF45">H14-I14-Q14</f>
        <v>0</v>
      </c>
      <c r="AG14" s="23">
        <f aca="true" t="shared" si="9" ref="AG14:AG45">I14-J14-K14-L14-M14-N14-O14-P14</f>
        <v>0</v>
      </c>
      <c r="AH14" s="23"/>
      <c r="AI14" s="36"/>
      <c r="AJ14" s="34"/>
      <c r="AK14" s="23"/>
      <c r="AL14" s="32"/>
    </row>
    <row r="15" spans="1:36" s="11" customFormat="1" ht="19.5" customHeight="1">
      <c r="A15" s="12">
        <v>1</v>
      </c>
      <c r="B15" s="13" t="str">
        <f>'[2]Viec 04T-2019'!B15</f>
        <v>An Giang</v>
      </c>
      <c r="C15" s="10">
        <f>'[2]Viec 04T-2019'!C15</f>
        <v>12576</v>
      </c>
      <c r="D15" s="10">
        <v>8325</v>
      </c>
      <c r="E15" s="10">
        <v>4251</v>
      </c>
      <c r="F15" s="10">
        <f>'[2]Viec 04T-2019'!F15</f>
        <v>67</v>
      </c>
      <c r="G15" s="10">
        <f>'[2]Viec 04T-2019'!G15</f>
        <v>6</v>
      </c>
      <c r="H15" s="10">
        <f>'[2]Viec 04T-2019'!H15</f>
        <v>12509</v>
      </c>
      <c r="I15" s="10">
        <f>'[2]Viec 04T-2019'!I15</f>
        <v>7990</v>
      </c>
      <c r="J15" s="10">
        <f>'[2]Viec 04T-2019'!J15</f>
        <v>2662</v>
      </c>
      <c r="K15" s="10">
        <f>'[2]Viec 04T-2019'!K15</f>
        <v>56</v>
      </c>
      <c r="L15" s="10">
        <f>'[2]Viec 04T-2019'!L15</f>
        <v>5067</v>
      </c>
      <c r="M15" s="10">
        <f>'[2]Viec 04T-2019'!M15</f>
        <v>183</v>
      </c>
      <c r="N15" s="10">
        <f>'[2]Viec 04T-2019'!N15</f>
        <v>3</v>
      </c>
      <c r="O15" s="10">
        <f>'[2]Viec 04T-2019'!O15</f>
        <v>0</v>
      </c>
      <c r="P15" s="10">
        <f>'[2]Viec 04T-2019'!P15</f>
        <v>19</v>
      </c>
      <c r="Q15" s="10">
        <f>'[2]Viec 04T-2019'!Q15</f>
        <v>4519</v>
      </c>
      <c r="R15" s="10">
        <f aca="true" t="shared" si="10" ref="R15:R46">L15+M15+N15+O15+P15+Q15</f>
        <v>9791</v>
      </c>
      <c r="S15" s="24">
        <f t="shared" si="1"/>
        <v>0.34017521902377973</v>
      </c>
      <c r="T15" s="31">
        <v>8325</v>
      </c>
      <c r="U15" s="33">
        <f t="shared" si="2"/>
        <v>4251</v>
      </c>
      <c r="V15" s="33">
        <f t="shared" si="3"/>
        <v>0</v>
      </c>
      <c r="W15" s="22">
        <f aca="true" t="shared" si="11" ref="W15:W46">L15+M15+N15+O15+P15</f>
        <v>5272</v>
      </c>
      <c r="X15" s="23">
        <v>3594</v>
      </c>
      <c r="Y15" s="32">
        <f t="shared" si="4"/>
        <v>0.46688925987757374</v>
      </c>
      <c r="Z15" s="32">
        <f t="shared" si="5"/>
        <v>0.6387401071228715</v>
      </c>
      <c r="AA15" s="34">
        <f aca="true" t="shared" si="12" ref="AA15:AA46">RANK(C15,$C$15:$C$77)</f>
        <v>12</v>
      </c>
      <c r="AB15" s="34">
        <f aca="true" t="shared" si="13" ref="AB15:AB46">RANK(S15,$S$15:$S$77)</f>
        <v>56</v>
      </c>
      <c r="AC15" s="34">
        <f aca="true" t="shared" si="14" ref="AC15:AC46">RANK(Z15,$Z$15:$Z$77)</f>
        <v>44</v>
      </c>
      <c r="AD15" s="23">
        <f t="shared" si="6"/>
        <v>0</v>
      </c>
      <c r="AE15" s="23">
        <f t="shared" si="7"/>
        <v>0</v>
      </c>
      <c r="AF15" s="23">
        <f t="shared" si="8"/>
        <v>0</v>
      </c>
      <c r="AG15" s="23">
        <f t="shared" si="9"/>
        <v>0</v>
      </c>
      <c r="AH15" s="23"/>
      <c r="AI15" s="36"/>
      <c r="AJ15" s="34"/>
    </row>
    <row r="16" spans="1:36" s="11" customFormat="1" ht="19.5" customHeight="1">
      <c r="A16" s="14">
        <v>2</v>
      </c>
      <c r="B16" s="13" t="str">
        <f>'[2]Viec 04T-2019'!B16</f>
        <v>Bắc Giang</v>
      </c>
      <c r="C16" s="10">
        <f>'[2]Viec 04T-2019'!C16</f>
        <v>7967</v>
      </c>
      <c r="D16" s="10">
        <v>4134</v>
      </c>
      <c r="E16" s="10">
        <v>3833</v>
      </c>
      <c r="F16" s="10">
        <f>'[2]Viec 04T-2019'!F16</f>
        <v>74</v>
      </c>
      <c r="G16" s="10">
        <f>'[2]Viec 04T-2019'!G16</f>
        <v>4</v>
      </c>
      <c r="H16" s="10">
        <f>'[2]Viec 04T-2019'!H16</f>
        <v>7893</v>
      </c>
      <c r="I16" s="10">
        <f>'[2]Viec 04T-2019'!I16</f>
        <v>5122</v>
      </c>
      <c r="J16" s="10">
        <f>'[2]Viec 04T-2019'!J16</f>
        <v>2984</v>
      </c>
      <c r="K16" s="10">
        <f>'[2]Viec 04T-2019'!K16</f>
        <v>42</v>
      </c>
      <c r="L16" s="10">
        <f>'[2]Viec 04T-2019'!L16</f>
        <v>1987</v>
      </c>
      <c r="M16" s="10">
        <f>'[2]Viec 04T-2019'!M16</f>
        <v>91</v>
      </c>
      <c r="N16" s="10">
        <f>'[2]Viec 04T-2019'!N16</f>
        <v>3</v>
      </c>
      <c r="O16" s="10">
        <f>'[2]Viec 04T-2019'!O16</f>
        <v>0</v>
      </c>
      <c r="P16" s="10">
        <f>'[2]Viec 04T-2019'!P16</f>
        <v>15</v>
      </c>
      <c r="Q16" s="10">
        <f>'[2]Viec 04T-2019'!Q16</f>
        <v>2771</v>
      </c>
      <c r="R16" s="10">
        <f t="shared" si="10"/>
        <v>4867</v>
      </c>
      <c r="S16" s="24">
        <f t="shared" si="1"/>
        <v>0.5907848496680984</v>
      </c>
      <c r="T16" s="31">
        <v>4134</v>
      </c>
      <c r="U16" s="33">
        <f t="shared" si="2"/>
        <v>3833</v>
      </c>
      <c r="V16" s="33">
        <f t="shared" si="3"/>
        <v>0</v>
      </c>
      <c r="W16" s="22">
        <f t="shared" si="11"/>
        <v>2096</v>
      </c>
      <c r="X16" s="23">
        <v>1356</v>
      </c>
      <c r="Y16" s="32">
        <f t="shared" si="4"/>
        <v>0.5457227138643068</v>
      </c>
      <c r="Z16" s="32">
        <f t="shared" si="5"/>
        <v>0.6489294311415178</v>
      </c>
      <c r="AA16" s="34">
        <f t="shared" si="12"/>
        <v>29</v>
      </c>
      <c r="AB16" s="34">
        <f t="shared" si="13"/>
        <v>18</v>
      </c>
      <c r="AC16" s="34">
        <f t="shared" si="14"/>
        <v>41</v>
      </c>
      <c r="AD16" s="23">
        <f t="shared" si="6"/>
        <v>0</v>
      </c>
      <c r="AE16" s="23">
        <f t="shared" si="7"/>
        <v>0</v>
      </c>
      <c r="AF16" s="23">
        <f t="shared" si="8"/>
        <v>0</v>
      </c>
      <c r="AG16" s="23">
        <f t="shared" si="9"/>
        <v>0</v>
      </c>
      <c r="AH16" s="23"/>
      <c r="AI16" s="36"/>
      <c r="AJ16" s="34"/>
    </row>
    <row r="17" spans="1:36" s="11" customFormat="1" ht="19.5" customHeight="1">
      <c r="A17" s="12">
        <v>3</v>
      </c>
      <c r="B17" s="13" t="str">
        <f>'[2]Viec 04T-2019'!B17</f>
        <v>Bắc Kạn</v>
      </c>
      <c r="C17" s="10">
        <f>'[2]Viec 04T-2019'!C17</f>
        <v>1491</v>
      </c>
      <c r="D17" s="10">
        <v>641</v>
      </c>
      <c r="E17" s="10">
        <v>850</v>
      </c>
      <c r="F17" s="10">
        <f>'[2]Viec 04T-2019'!F17</f>
        <v>26</v>
      </c>
      <c r="G17" s="10">
        <f>'[2]Viec 04T-2019'!G17</f>
        <v>0</v>
      </c>
      <c r="H17" s="10">
        <f>'[2]Viec 04T-2019'!H17</f>
        <v>1465</v>
      </c>
      <c r="I17" s="10">
        <f>'[2]Viec 04T-2019'!I17</f>
        <v>857</v>
      </c>
      <c r="J17" s="10">
        <f>'[2]Viec 04T-2019'!J17</f>
        <v>674</v>
      </c>
      <c r="K17" s="10">
        <f>'[2]Viec 04T-2019'!K17</f>
        <v>7</v>
      </c>
      <c r="L17" s="10">
        <f>'[2]Viec 04T-2019'!L17</f>
        <v>172</v>
      </c>
      <c r="M17" s="10">
        <f>'[2]Viec 04T-2019'!M17</f>
        <v>3</v>
      </c>
      <c r="N17" s="10">
        <f>'[2]Viec 04T-2019'!N17</f>
        <v>0</v>
      </c>
      <c r="O17" s="10">
        <f>'[2]Viec 04T-2019'!O17</f>
        <v>0</v>
      </c>
      <c r="P17" s="10">
        <f>'[2]Viec 04T-2019'!P17</f>
        <v>1</v>
      </c>
      <c r="Q17" s="10">
        <f>'[2]Viec 04T-2019'!Q17</f>
        <v>608</v>
      </c>
      <c r="R17" s="10">
        <f t="shared" si="10"/>
        <v>784</v>
      </c>
      <c r="S17" s="24">
        <f t="shared" si="1"/>
        <v>0.79463243873979</v>
      </c>
      <c r="T17" s="31">
        <v>641</v>
      </c>
      <c r="U17" s="33">
        <f t="shared" si="2"/>
        <v>850</v>
      </c>
      <c r="V17" s="33">
        <f t="shared" si="3"/>
        <v>0</v>
      </c>
      <c r="W17" s="22">
        <f t="shared" si="11"/>
        <v>176</v>
      </c>
      <c r="X17" s="23">
        <v>39</v>
      </c>
      <c r="Y17" s="32">
        <f t="shared" si="4"/>
        <v>3.5128205128205128</v>
      </c>
      <c r="Z17" s="32">
        <f t="shared" si="5"/>
        <v>0.5849829351535836</v>
      </c>
      <c r="AA17" s="34">
        <f t="shared" si="12"/>
        <v>62</v>
      </c>
      <c r="AB17" s="34">
        <f t="shared" si="13"/>
        <v>1</v>
      </c>
      <c r="AC17" s="34">
        <f t="shared" si="14"/>
        <v>59</v>
      </c>
      <c r="AD17" s="23">
        <f t="shared" si="6"/>
        <v>0</v>
      </c>
      <c r="AE17" s="23">
        <f t="shared" si="7"/>
        <v>0</v>
      </c>
      <c r="AF17" s="23">
        <f t="shared" si="8"/>
        <v>0</v>
      </c>
      <c r="AG17" s="23">
        <f t="shared" si="9"/>
        <v>0</v>
      </c>
      <c r="AH17" s="23"/>
      <c r="AI17" s="36"/>
      <c r="AJ17" s="34"/>
    </row>
    <row r="18" spans="1:36" s="11" customFormat="1" ht="19.5" customHeight="1">
      <c r="A18" s="14">
        <v>4</v>
      </c>
      <c r="B18" s="13" t="str">
        <f>'[2]Viec 04T-2019'!B18</f>
        <v>Bạc Liêu</v>
      </c>
      <c r="C18" s="10">
        <f>'[2]Viec 04T-2019'!C18</f>
        <v>8153</v>
      </c>
      <c r="D18" s="10">
        <v>5040</v>
      </c>
      <c r="E18" s="10">
        <v>3113</v>
      </c>
      <c r="F18" s="10">
        <f>'[2]Viec 04T-2019'!F18</f>
        <v>29</v>
      </c>
      <c r="G18" s="10">
        <f>'[2]Viec 04T-2019'!G18</f>
        <v>0</v>
      </c>
      <c r="H18" s="10">
        <f>'[2]Viec 04T-2019'!H18</f>
        <v>8124</v>
      </c>
      <c r="I18" s="10">
        <f>'[2]Viec 04T-2019'!I18</f>
        <v>5992</v>
      </c>
      <c r="J18" s="10">
        <f>'[2]Viec 04T-2019'!J18</f>
        <v>2300</v>
      </c>
      <c r="K18" s="10">
        <f>'[2]Viec 04T-2019'!K18</f>
        <v>52</v>
      </c>
      <c r="L18" s="10">
        <f>'[2]Viec 04T-2019'!L18</f>
        <v>3617</v>
      </c>
      <c r="M18" s="10">
        <f>'[2]Viec 04T-2019'!M18</f>
        <v>2</v>
      </c>
      <c r="N18" s="10">
        <f>'[2]Viec 04T-2019'!N18</f>
        <v>10</v>
      </c>
      <c r="O18" s="10">
        <f>'[2]Viec 04T-2019'!O18</f>
        <v>1</v>
      </c>
      <c r="P18" s="10">
        <f>'[2]Viec 04T-2019'!P18</f>
        <v>10</v>
      </c>
      <c r="Q18" s="10">
        <f>'[2]Viec 04T-2019'!Q18</f>
        <v>2132</v>
      </c>
      <c r="R18" s="10">
        <f t="shared" si="10"/>
        <v>5772</v>
      </c>
      <c r="S18" s="24">
        <f t="shared" si="1"/>
        <v>0.3925233644859813</v>
      </c>
      <c r="T18" s="31">
        <v>5040</v>
      </c>
      <c r="U18" s="33">
        <f t="shared" si="2"/>
        <v>3113</v>
      </c>
      <c r="V18" s="33">
        <f t="shared" si="3"/>
        <v>0</v>
      </c>
      <c r="W18" s="22">
        <f t="shared" si="11"/>
        <v>3640</v>
      </c>
      <c r="X18" s="23">
        <v>2844</v>
      </c>
      <c r="Y18" s="32">
        <f t="shared" si="4"/>
        <v>0.279887482419128</v>
      </c>
      <c r="Z18" s="32">
        <f t="shared" si="5"/>
        <v>0.7375677006400788</v>
      </c>
      <c r="AA18" s="34">
        <f t="shared" si="12"/>
        <v>28</v>
      </c>
      <c r="AB18" s="34">
        <f t="shared" si="13"/>
        <v>45</v>
      </c>
      <c r="AC18" s="34">
        <f t="shared" si="14"/>
        <v>7</v>
      </c>
      <c r="AD18" s="23">
        <f t="shared" si="6"/>
        <v>0</v>
      </c>
      <c r="AE18" s="23">
        <f t="shared" si="7"/>
        <v>0</v>
      </c>
      <c r="AF18" s="23">
        <f t="shared" si="8"/>
        <v>0</v>
      </c>
      <c r="AG18" s="23">
        <f t="shared" si="9"/>
        <v>0</v>
      </c>
      <c r="AH18" s="23"/>
      <c r="AI18" s="36"/>
      <c r="AJ18" s="34"/>
    </row>
    <row r="19" spans="1:36" s="11" customFormat="1" ht="19.5" customHeight="1">
      <c r="A19" s="12">
        <v>5</v>
      </c>
      <c r="B19" s="13" t="str">
        <f>'[2]Viec 04T-2019'!B19</f>
        <v>Bắc Ninh</v>
      </c>
      <c r="C19" s="10">
        <f>'[2]Viec 04T-2019'!C19</f>
        <v>4685</v>
      </c>
      <c r="D19" s="10">
        <v>2236</v>
      </c>
      <c r="E19" s="10">
        <v>2449</v>
      </c>
      <c r="F19" s="10">
        <f>'[2]Viec 04T-2019'!F19</f>
        <v>66</v>
      </c>
      <c r="G19" s="10">
        <f>'[2]Viec 04T-2019'!G19</f>
        <v>2</v>
      </c>
      <c r="H19" s="10">
        <f>'[2]Viec 04T-2019'!H19</f>
        <v>4619</v>
      </c>
      <c r="I19" s="10">
        <f>'[2]Viec 04T-2019'!I19</f>
        <v>3299</v>
      </c>
      <c r="J19" s="10">
        <f>'[2]Viec 04T-2019'!J19</f>
        <v>1958</v>
      </c>
      <c r="K19" s="10">
        <f>'[2]Viec 04T-2019'!K19</f>
        <v>14</v>
      </c>
      <c r="L19" s="10">
        <f>'[2]Viec 04T-2019'!L19</f>
        <v>1278</v>
      </c>
      <c r="M19" s="10">
        <f>'[2]Viec 04T-2019'!M19</f>
        <v>39</v>
      </c>
      <c r="N19" s="10">
        <f>'[2]Viec 04T-2019'!N19</f>
        <v>1</v>
      </c>
      <c r="O19" s="10">
        <f>'[2]Viec 04T-2019'!O19</f>
        <v>0</v>
      </c>
      <c r="P19" s="10">
        <f>'[2]Viec 04T-2019'!P19</f>
        <v>9</v>
      </c>
      <c r="Q19" s="10">
        <f>'[2]Viec 04T-2019'!Q19</f>
        <v>1320</v>
      </c>
      <c r="R19" s="10">
        <f t="shared" si="10"/>
        <v>2647</v>
      </c>
      <c r="S19" s="24">
        <f t="shared" si="1"/>
        <v>0.5977568960290998</v>
      </c>
      <c r="T19" s="31">
        <v>2236</v>
      </c>
      <c r="U19" s="33">
        <f t="shared" si="2"/>
        <v>2449</v>
      </c>
      <c r="V19" s="33">
        <f t="shared" si="3"/>
        <v>0</v>
      </c>
      <c r="W19" s="22">
        <f t="shared" si="11"/>
        <v>1327</v>
      </c>
      <c r="X19" s="23">
        <v>888</v>
      </c>
      <c r="Y19" s="32">
        <f t="shared" si="4"/>
        <v>0.49436936936936937</v>
      </c>
      <c r="Z19" s="32">
        <f t="shared" si="5"/>
        <v>0.7142238579779173</v>
      </c>
      <c r="AA19" s="34">
        <f t="shared" si="12"/>
        <v>41</v>
      </c>
      <c r="AB19" s="34">
        <f t="shared" si="13"/>
        <v>16</v>
      </c>
      <c r="AC19" s="34">
        <f t="shared" si="14"/>
        <v>14</v>
      </c>
      <c r="AD19" s="23">
        <f t="shared" si="6"/>
        <v>0</v>
      </c>
      <c r="AE19" s="23">
        <f t="shared" si="7"/>
        <v>0</v>
      </c>
      <c r="AF19" s="23">
        <f t="shared" si="8"/>
        <v>0</v>
      </c>
      <c r="AG19" s="23">
        <f t="shared" si="9"/>
        <v>0</v>
      </c>
      <c r="AH19" s="23"/>
      <c r="AI19" s="36"/>
      <c r="AJ19" s="34"/>
    </row>
    <row r="20" spans="1:36" s="11" customFormat="1" ht="19.5" customHeight="1">
      <c r="A20" s="14">
        <v>6</v>
      </c>
      <c r="B20" s="13" t="str">
        <f>'[2]Viec 04T-2019'!B20</f>
        <v>Bến Tre</v>
      </c>
      <c r="C20" s="10">
        <f>'[2]Viec 04T-2019'!C20</f>
        <v>12253</v>
      </c>
      <c r="D20" s="10">
        <v>7484</v>
      </c>
      <c r="E20" s="10">
        <v>4769</v>
      </c>
      <c r="F20" s="10">
        <f>'[2]Viec 04T-2019'!F20</f>
        <v>48</v>
      </c>
      <c r="G20" s="10">
        <f>'[2]Viec 04T-2019'!G20</f>
        <v>0</v>
      </c>
      <c r="H20" s="10">
        <f>'[2]Viec 04T-2019'!H20</f>
        <v>12205</v>
      </c>
      <c r="I20" s="10">
        <f>'[2]Viec 04T-2019'!I20</f>
        <v>8944</v>
      </c>
      <c r="J20" s="10">
        <f>'[2]Viec 04T-2019'!J20</f>
        <v>3443</v>
      </c>
      <c r="K20" s="10">
        <f>'[2]Viec 04T-2019'!K20</f>
        <v>127</v>
      </c>
      <c r="L20" s="10">
        <f>'[2]Viec 04T-2019'!L20</f>
        <v>5274</v>
      </c>
      <c r="M20" s="10">
        <f>'[2]Viec 04T-2019'!M20</f>
        <v>85</v>
      </c>
      <c r="N20" s="10">
        <f>'[2]Viec 04T-2019'!N20</f>
        <v>4</v>
      </c>
      <c r="O20" s="10">
        <f>'[2]Viec 04T-2019'!O20</f>
        <v>0</v>
      </c>
      <c r="P20" s="10">
        <f>'[2]Viec 04T-2019'!P20</f>
        <v>11</v>
      </c>
      <c r="Q20" s="10">
        <f>'[2]Viec 04T-2019'!Q20</f>
        <v>3261</v>
      </c>
      <c r="R20" s="10">
        <f t="shared" si="10"/>
        <v>8635</v>
      </c>
      <c r="S20" s="24">
        <f t="shared" si="1"/>
        <v>0.39915026833631484</v>
      </c>
      <c r="T20" s="31">
        <v>7484</v>
      </c>
      <c r="U20" s="33">
        <f t="shared" si="2"/>
        <v>4769</v>
      </c>
      <c r="V20" s="33">
        <f t="shared" si="3"/>
        <v>0</v>
      </c>
      <c r="W20" s="22">
        <f t="shared" si="11"/>
        <v>5374</v>
      </c>
      <c r="X20" s="23">
        <v>4028</v>
      </c>
      <c r="Y20" s="32">
        <f t="shared" si="4"/>
        <v>0.33416087388282023</v>
      </c>
      <c r="Z20" s="32">
        <f t="shared" si="5"/>
        <v>0.7328144203195411</v>
      </c>
      <c r="AA20" s="34">
        <f t="shared" si="12"/>
        <v>13</v>
      </c>
      <c r="AB20" s="34">
        <f t="shared" si="13"/>
        <v>41</v>
      </c>
      <c r="AC20" s="34">
        <f t="shared" si="14"/>
        <v>9</v>
      </c>
      <c r="AD20" s="23">
        <f t="shared" si="6"/>
        <v>0</v>
      </c>
      <c r="AE20" s="23">
        <f t="shared" si="7"/>
        <v>0</v>
      </c>
      <c r="AF20" s="23">
        <f t="shared" si="8"/>
        <v>0</v>
      </c>
      <c r="AG20" s="23">
        <f t="shared" si="9"/>
        <v>0</v>
      </c>
      <c r="AH20" s="23"/>
      <c r="AI20" s="36"/>
      <c r="AJ20" s="34"/>
    </row>
    <row r="21" spans="1:36" s="11" customFormat="1" ht="19.5" customHeight="1">
      <c r="A21" s="12">
        <v>7</v>
      </c>
      <c r="B21" s="13" t="str">
        <f>'[2]Viec 04T-2019'!B21</f>
        <v>Bình Định</v>
      </c>
      <c r="C21" s="10">
        <f>'[2]Viec 04T-2019'!C21</f>
        <v>6977</v>
      </c>
      <c r="D21" s="10">
        <v>3942</v>
      </c>
      <c r="E21" s="10">
        <v>3035</v>
      </c>
      <c r="F21" s="10">
        <f>'[2]Viec 04T-2019'!F21</f>
        <v>7</v>
      </c>
      <c r="G21" s="10">
        <f>'[2]Viec 04T-2019'!G21</f>
        <v>0</v>
      </c>
      <c r="H21" s="10">
        <f>'[2]Viec 04T-2019'!H21</f>
        <v>6970</v>
      </c>
      <c r="I21" s="10">
        <f>'[2]Viec 04T-2019'!I21</f>
        <v>4165</v>
      </c>
      <c r="J21" s="10">
        <f>'[2]Viec 04T-2019'!J21</f>
        <v>1980</v>
      </c>
      <c r="K21" s="10">
        <f>'[2]Viec 04T-2019'!K21</f>
        <v>22</v>
      </c>
      <c r="L21" s="10">
        <f>'[2]Viec 04T-2019'!L21</f>
        <v>2118</v>
      </c>
      <c r="M21" s="10">
        <f>'[2]Viec 04T-2019'!M21</f>
        <v>31</v>
      </c>
      <c r="N21" s="10">
        <f>'[2]Viec 04T-2019'!N21</f>
        <v>3</v>
      </c>
      <c r="O21" s="10">
        <f>'[2]Viec 04T-2019'!O21</f>
        <v>0</v>
      </c>
      <c r="P21" s="10">
        <f>'[2]Viec 04T-2019'!P21</f>
        <v>11</v>
      </c>
      <c r="Q21" s="10">
        <f>'[2]Viec 04T-2019'!Q21</f>
        <v>2805</v>
      </c>
      <c r="R21" s="10">
        <f t="shared" si="10"/>
        <v>4968</v>
      </c>
      <c r="S21" s="24">
        <f t="shared" si="1"/>
        <v>0.48067226890756304</v>
      </c>
      <c r="T21" s="31">
        <v>3942</v>
      </c>
      <c r="U21" s="33">
        <f t="shared" si="2"/>
        <v>3035</v>
      </c>
      <c r="V21" s="33">
        <f t="shared" si="3"/>
        <v>0</v>
      </c>
      <c r="W21" s="22">
        <f t="shared" si="11"/>
        <v>2163</v>
      </c>
      <c r="X21" s="23">
        <v>1075</v>
      </c>
      <c r="Y21" s="32">
        <f t="shared" si="4"/>
        <v>1.0120930232558139</v>
      </c>
      <c r="Z21" s="32">
        <f t="shared" si="5"/>
        <v>0.5975609756097561</v>
      </c>
      <c r="AA21" s="34">
        <f t="shared" si="12"/>
        <v>33</v>
      </c>
      <c r="AB21" s="34">
        <f t="shared" si="13"/>
        <v>30</v>
      </c>
      <c r="AC21" s="34">
        <f t="shared" si="14"/>
        <v>56</v>
      </c>
      <c r="AD21" s="23">
        <f t="shared" si="6"/>
        <v>0</v>
      </c>
      <c r="AE21" s="23">
        <f t="shared" si="7"/>
        <v>0</v>
      </c>
      <c r="AF21" s="23">
        <f t="shared" si="8"/>
        <v>0</v>
      </c>
      <c r="AG21" s="23">
        <f t="shared" si="9"/>
        <v>0</v>
      </c>
      <c r="AH21" s="23"/>
      <c r="AI21" s="36"/>
      <c r="AJ21" s="34"/>
    </row>
    <row r="22" spans="1:36" s="11" customFormat="1" ht="19.5" customHeight="1">
      <c r="A22" s="14">
        <v>8</v>
      </c>
      <c r="B22" s="13" t="str">
        <f>'[2]Viec 04T-2019'!B22</f>
        <v>Bình Dương</v>
      </c>
      <c r="C22" s="10">
        <f>'[2]Viec 04T-2019'!C22</f>
        <v>17564</v>
      </c>
      <c r="D22" s="10">
        <v>9769</v>
      </c>
      <c r="E22" s="10">
        <v>7795</v>
      </c>
      <c r="F22" s="10">
        <f>'[2]Viec 04T-2019'!F22</f>
        <v>147</v>
      </c>
      <c r="G22" s="10">
        <f>'[2]Viec 04T-2019'!G22</f>
        <v>4</v>
      </c>
      <c r="H22" s="10">
        <f>'[2]Viec 04T-2019'!H22</f>
        <v>17417</v>
      </c>
      <c r="I22" s="10">
        <f>'[2]Viec 04T-2019'!I22</f>
        <v>13804</v>
      </c>
      <c r="J22" s="10">
        <f>'[2]Viec 04T-2019'!J22</f>
        <v>5779</v>
      </c>
      <c r="K22" s="10">
        <f>'[2]Viec 04T-2019'!K22</f>
        <v>116</v>
      </c>
      <c r="L22" s="10">
        <f>'[2]Viec 04T-2019'!L22</f>
        <v>7627</v>
      </c>
      <c r="M22" s="10">
        <f>'[2]Viec 04T-2019'!M22</f>
        <v>233</v>
      </c>
      <c r="N22" s="10">
        <f>'[2]Viec 04T-2019'!N22</f>
        <v>8</v>
      </c>
      <c r="O22" s="10">
        <f>'[2]Viec 04T-2019'!O22</f>
        <v>0</v>
      </c>
      <c r="P22" s="10">
        <f>'[2]Viec 04T-2019'!P22</f>
        <v>41</v>
      </c>
      <c r="Q22" s="10">
        <f>'[2]Viec 04T-2019'!Q22</f>
        <v>3613</v>
      </c>
      <c r="R22" s="10">
        <f t="shared" si="10"/>
        <v>11522</v>
      </c>
      <c r="S22" s="24">
        <f t="shared" si="1"/>
        <v>0.42705013039698636</v>
      </c>
      <c r="T22" s="31">
        <v>9769</v>
      </c>
      <c r="U22" s="33">
        <f t="shared" si="2"/>
        <v>7795</v>
      </c>
      <c r="V22" s="33">
        <f t="shared" si="3"/>
        <v>0</v>
      </c>
      <c r="W22" s="22">
        <f t="shared" si="11"/>
        <v>7909</v>
      </c>
      <c r="X22" s="23">
        <v>6023</v>
      </c>
      <c r="Y22" s="32">
        <f t="shared" si="4"/>
        <v>0.31313299020421714</v>
      </c>
      <c r="Z22" s="32">
        <f t="shared" si="5"/>
        <v>0.7925589940862375</v>
      </c>
      <c r="AA22" s="34">
        <f t="shared" si="12"/>
        <v>6</v>
      </c>
      <c r="AB22" s="34">
        <f t="shared" si="13"/>
        <v>38</v>
      </c>
      <c r="AC22" s="34">
        <f t="shared" si="14"/>
        <v>2</v>
      </c>
      <c r="AD22" s="23">
        <f t="shared" si="6"/>
        <v>0</v>
      </c>
      <c r="AE22" s="23">
        <f t="shared" si="7"/>
        <v>0</v>
      </c>
      <c r="AF22" s="23">
        <f t="shared" si="8"/>
        <v>0</v>
      </c>
      <c r="AG22" s="23">
        <f t="shared" si="9"/>
        <v>0</v>
      </c>
      <c r="AH22" s="23"/>
      <c r="AI22" s="36"/>
      <c r="AJ22" s="34"/>
    </row>
    <row r="23" spans="1:36" s="11" customFormat="1" ht="19.5" customHeight="1">
      <c r="A23" s="12">
        <v>9</v>
      </c>
      <c r="B23" s="13" t="str">
        <f>'[2]Viec 04T-2019'!B23</f>
        <v>Bình Phước</v>
      </c>
      <c r="C23" s="10">
        <f>'[2]Viec 04T-2019'!C23</f>
        <v>10695</v>
      </c>
      <c r="D23" s="10">
        <v>6156</v>
      </c>
      <c r="E23" s="10">
        <v>4539</v>
      </c>
      <c r="F23" s="10">
        <f>'[2]Viec 04T-2019'!F23</f>
        <v>104</v>
      </c>
      <c r="G23" s="10">
        <f>'[2]Viec 04T-2019'!G23</f>
        <v>0</v>
      </c>
      <c r="H23" s="10">
        <f>'[2]Viec 04T-2019'!H23</f>
        <v>10591</v>
      </c>
      <c r="I23" s="10">
        <f>'[2]Viec 04T-2019'!I23</f>
        <v>7327</v>
      </c>
      <c r="J23" s="10">
        <f>'[2]Viec 04T-2019'!J23</f>
        <v>2554</v>
      </c>
      <c r="K23" s="10">
        <f>'[2]Viec 04T-2019'!K23</f>
        <v>158</v>
      </c>
      <c r="L23" s="10">
        <f>'[2]Viec 04T-2019'!L23</f>
        <v>4501</v>
      </c>
      <c r="M23" s="10">
        <f>'[2]Viec 04T-2019'!M23</f>
        <v>92</v>
      </c>
      <c r="N23" s="10">
        <f>'[2]Viec 04T-2019'!N23</f>
        <v>4</v>
      </c>
      <c r="O23" s="10">
        <f>'[2]Viec 04T-2019'!O23</f>
        <v>0</v>
      </c>
      <c r="P23" s="10">
        <f>'[2]Viec 04T-2019'!P23</f>
        <v>18</v>
      </c>
      <c r="Q23" s="10">
        <f>'[2]Viec 04T-2019'!Q23</f>
        <v>3264</v>
      </c>
      <c r="R23" s="10">
        <f t="shared" si="10"/>
        <v>7879</v>
      </c>
      <c r="S23" s="24">
        <f t="shared" si="1"/>
        <v>0.3701378463218234</v>
      </c>
      <c r="T23" s="31">
        <v>6156</v>
      </c>
      <c r="U23" s="33">
        <f t="shared" si="2"/>
        <v>4539</v>
      </c>
      <c r="V23" s="33">
        <f t="shared" si="3"/>
        <v>0</v>
      </c>
      <c r="W23" s="22">
        <f t="shared" si="11"/>
        <v>4615</v>
      </c>
      <c r="X23" s="23">
        <v>2815</v>
      </c>
      <c r="Y23" s="32">
        <f t="shared" si="4"/>
        <v>0.6394316163410302</v>
      </c>
      <c r="Z23" s="32">
        <f t="shared" si="5"/>
        <v>0.6918138041733547</v>
      </c>
      <c r="AA23" s="34">
        <f t="shared" si="12"/>
        <v>20</v>
      </c>
      <c r="AB23" s="34">
        <f t="shared" si="13"/>
        <v>53</v>
      </c>
      <c r="AC23" s="34">
        <f t="shared" si="14"/>
        <v>26</v>
      </c>
      <c r="AD23" s="23">
        <f t="shared" si="6"/>
        <v>0</v>
      </c>
      <c r="AE23" s="23">
        <f t="shared" si="7"/>
        <v>0</v>
      </c>
      <c r="AF23" s="23">
        <f t="shared" si="8"/>
        <v>0</v>
      </c>
      <c r="AG23" s="23">
        <f t="shared" si="9"/>
        <v>0</v>
      </c>
      <c r="AH23" s="23"/>
      <c r="AI23" s="36"/>
      <c r="AJ23" s="34"/>
    </row>
    <row r="24" spans="1:36" s="11" customFormat="1" ht="19.5" customHeight="1">
      <c r="A24" s="14">
        <v>10</v>
      </c>
      <c r="B24" s="13" t="str">
        <f>'[2]Viec 04T-2019'!B24</f>
        <v>Bình Thuận</v>
      </c>
      <c r="C24" s="10">
        <f>'[2]Viec 04T-2019'!C24</f>
        <v>10902</v>
      </c>
      <c r="D24" s="10">
        <v>7111</v>
      </c>
      <c r="E24" s="10">
        <v>3791</v>
      </c>
      <c r="F24" s="10">
        <f>'[2]Viec 04T-2019'!F24</f>
        <v>45</v>
      </c>
      <c r="G24" s="10">
        <f>'[2]Viec 04T-2019'!G24</f>
        <v>0</v>
      </c>
      <c r="H24" s="10">
        <f>'[2]Viec 04T-2019'!H24</f>
        <v>10857</v>
      </c>
      <c r="I24" s="10">
        <f>'[2]Viec 04T-2019'!I24</f>
        <v>7432</v>
      </c>
      <c r="J24" s="10">
        <f>'[2]Viec 04T-2019'!J24</f>
        <v>2709</v>
      </c>
      <c r="K24" s="10">
        <f>'[2]Viec 04T-2019'!K24</f>
        <v>153</v>
      </c>
      <c r="L24" s="10">
        <f>'[2]Viec 04T-2019'!L24</f>
        <v>4413</v>
      </c>
      <c r="M24" s="10">
        <f>'[2]Viec 04T-2019'!M24</f>
        <v>40</v>
      </c>
      <c r="N24" s="10">
        <f>'[2]Viec 04T-2019'!N24</f>
        <v>55</v>
      </c>
      <c r="O24" s="10">
        <f>'[2]Viec 04T-2019'!O24</f>
        <v>0</v>
      </c>
      <c r="P24" s="10">
        <f>'[2]Viec 04T-2019'!P24</f>
        <v>62</v>
      </c>
      <c r="Q24" s="10">
        <f>'[2]Viec 04T-2019'!Q24</f>
        <v>3425</v>
      </c>
      <c r="R24" s="10">
        <f t="shared" si="10"/>
        <v>7995</v>
      </c>
      <c r="S24" s="24">
        <f t="shared" si="1"/>
        <v>0.38509149623250805</v>
      </c>
      <c r="T24" s="31">
        <v>7111</v>
      </c>
      <c r="U24" s="33">
        <f t="shared" si="2"/>
        <v>3791</v>
      </c>
      <c r="V24" s="33">
        <f t="shared" si="3"/>
        <v>0</v>
      </c>
      <c r="W24" s="22">
        <f t="shared" si="11"/>
        <v>4570</v>
      </c>
      <c r="X24" s="23">
        <v>3620</v>
      </c>
      <c r="Y24" s="32">
        <f t="shared" si="4"/>
        <v>0.26243093922651933</v>
      </c>
      <c r="Z24" s="32">
        <f t="shared" si="5"/>
        <v>0.6845353228331952</v>
      </c>
      <c r="AA24" s="34">
        <f t="shared" si="12"/>
        <v>18</v>
      </c>
      <c r="AB24" s="34">
        <f t="shared" si="13"/>
        <v>47</v>
      </c>
      <c r="AC24" s="34">
        <f t="shared" si="14"/>
        <v>29</v>
      </c>
      <c r="AD24" s="23">
        <f t="shared" si="6"/>
        <v>0</v>
      </c>
      <c r="AE24" s="23">
        <f t="shared" si="7"/>
        <v>0</v>
      </c>
      <c r="AF24" s="23">
        <f t="shared" si="8"/>
        <v>0</v>
      </c>
      <c r="AG24" s="23">
        <f t="shared" si="9"/>
        <v>0</v>
      </c>
      <c r="AH24" s="23"/>
      <c r="AI24" s="36"/>
      <c r="AJ24" s="34"/>
    </row>
    <row r="25" spans="1:36" s="11" customFormat="1" ht="19.5" customHeight="1">
      <c r="A25" s="12">
        <v>11</v>
      </c>
      <c r="B25" s="13" t="str">
        <f>'[2]Viec 04T-2019'!B25</f>
        <v>BR-Vũng Tàu</v>
      </c>
      <c r="C25" s="10">
        <f>'[2]Viec 04T-2019'!C25</f>
        <v>10241</v>
      </c>
      <c r="D25" s="10">
        <v>6093</v>
      </c>
      <c r="E25" s="10">
        <v>4148</v>
      </c>
      <c r="F25" s="10">
        <f>'[2]Viec 04T-2019'!F25</f>
        <v>42</v>
      </c>
      <c r="G25" s="10">
        <f>'[2]Viec 04T-2019'!G25</f>
        <v>7</v>
      </c>
      <c r="H25" s="10">
        <f>'[2]Viec 04T-2019'!H25</f>
        <v>10199</v>
      </c>
      <c r="I25" s="10">
        <f>'[2]Viec 04T-2019'!I25</f>
        <v>6643</v>
      </c>
      <c r="J25" s="10">
        <f>'[2]Viec 04T-2019'!J25</f>
        <v>2918</v>
      </c>
      <c r="K25" s="10">
        <f>'[2]Viec 04T-2019'!K25</f>
        <v>44</v>
      </c>
      <c r="L25" s="10">
        <f>'[2]Viec 04T-2019'!L25</f>
        <v>3602</v>
      </c>
      <c r="M25" s="10">
        <f>'[2]Viec 04T-2019'!M25</f>
        <v>66</v>
      </c>
      <c r="N25" s="10">
        <f>'[2]Viec 04T-2019'!N25</f>
        <v>7</v>
      </c>
      <c r="O25" s="10">
        <f>'[2]Viec 04T-2019'!O25</f>
        <v>0</v>
      </c>
      <c r="P25" s="10">
        <f>'[2]Viec 04T-2019'!P25</f>
        <v>6</v>
      </c>
      <c r="Q25" s="10">
        <f>'[2]Viec 04T-2019'!Q25</f>
        <v>3556</v>
      </c>
      <c r="R25" s="10">
        <f t="shared" si="10"/>
        <v>7237</v>
      </c>
      <c r="S25" s="24">
        <f t="shared" si="1"/>
        <v>0.44588288423904865</v>
      </c>
      <c r="T25" s="31">
        <v>6093</v>
      </c>
      <c r="U25" s="33">
        <f t="shared" si="2"/>
        <v>4148</v>
      </c>
      <c r="V25" s="33">
        <f t="shared" si="3"/>
        <v>0</v>
      </c>
      <c r="W25" s="22">
        <f t="shared" si="11"/>
        <v>3681</v>
      </c>
      <c r="X25" s="23">
        <v>2489</v>
      </c>
      <c r="Y25" s="32">
        <f t="shared" si="4"/>
        <v>0.4789071916432302</v>
      </c>
      <c r="Z25" s="32">
        <f t="shared" si="5"/>
        <v>0.6513383665065202</v>
      </c>
      <c r="AA25" s="34">
        <f t="shared" si="12"/>
        <v>22</v>
      </c>
      <c r="AB25" s="34">
        <f t="shared" si="13"/>
        <v>34</v>
      </c>
      <c r="AC25" s="34">
        <f t="shared" si="14"/>
        <v>39</v>
      </c>
      <c r="AD25" s="23">
        <f t="shared" si="6"/>
        <v>0</v>
      </c>
      <c r="AE25" s="23">
        <f t="shared" si="7"/>
        <v>0</v>
      </c>
      <c r="AF25" s="23">
        <f t="shared" si="8"/>
        <v>0</v>
      </c>
      <c r="AG25" s="23">
        <f t="shared" si="9"/>
        <v>0</v>
      </c>
      <c r="AH25" s="23"/>
      <c r="AI25" s="36"/>
      <c r="AJ25" s="34"/>
    </row>
    <row r="26" spans="1:36" s="11" customFormat="1" ht="19.5" customHeight="1">
      <c r="A26" s="14">
        <v>12</v>
      </c>
      <c r="B26" s="13" t="str">
        <f>'[2]Viec 04T-2019'!B26</f>
        <v>Cà Mau</v>
      </c>
      <c r="C26" s="10">
        <f>'[2]Viec 04T-2019'!C26</f>
        <v>13538</v>
      </c>
      <c r="D26" s="10">
        <v>8777</v>
      </c>
      <c r="E26" s="10">
        <v>4761</v>
      </c>
      <c r="F26" s="10">
        <f>'[2]Viec 04T-2019'!F26</f>
        <v>57</v>
      </c>
      <c r="G26" s="10">
        <f>'[2]Viec 04T-2019'!G26</f>
        <v>0</v>
      </c>
      <c r="H26" s="10">
        <f>'[2]Viec 04T-2019'!H26</f>
        <v>13481</v>
      </c>
      <c r="I26" s="10">
        <f>'[2]Viec 04T-2019'!I26</f>
        <v>8366</v>
      </c>
      <c r="J26" s="10">
        <f>'[2]Viec 04T-2019'!J26</f>
        <v>3083</v>
      </c>
      <c r="K26" s="10">
        <f>'[2]Viec 04T-2019'!K26</f>
        <v>91</v>
      </c>
      <c r="L26" s="10">
        <f>'[2]Viec 04T-2019'!L26</f>
        <v>5101</v>
      </c>
      <c r="M26" s="10">
        <f>'[2]Viec 04T-2019'!M26</f>
        <v>60</v>
      </c>
      <c r="N26" s="10">
        <f>'[2]Viec 04T-2019'!N26</f>
        <v>6</v>
      </c>
      <c r="O26" s="10">
        <f>'[2]Viec 04T-2019'!O26</f>
        <v>0</v>
      </c>
      <c r="P26" s="10">
        <f>'[2]Viec 04T-2019'!P26</f>
        <v>25</v>
      </c>
      <c r="Q26" s="10">
        <f>'[2]Viec 04T-2019'!Q26</f>
        <v>5115</v>
      </c>
      <c r="R26" s="10">
        <f t="shared" si="10"/>
        <v>10307</v>
      </c>
      <c r="S26" s="24">
        <f t="shared" si="1"/>
        <v>0.3793927803012192</v>
      </c>
      <c r="T26" s="31">
        <v>8777</v>
      </c>
      <c r="U26" s="33">
        <f t="shared" si="2"/>
        <v>4761</v>
      </c>
      <c r="V26" s="33">
        <f t="shared" si="3"/>
        <v>0</v>
      </c>
      <c r="W26" s="22">
        <f t="shared" si="11"/>
        <v>5192</v>
      </c>
      <c r="X26" s="23">
        <v>3637</v>
      </c>
      <c r="Y26" s="32">
        <f t="shared" si="4"/>
        <v>0.42755017871872425</v>
      </c>
      <c r="Z26" s="32">
        <f t="shared" si="5"/>
        <v>0.6205771085231065</v>
      </c>
      <c r="AA26" s="34">
        <f t="shared" si="12"/>
        <v>9</v>
      </c>
      <c r="AB26" s="34">
        <f t="shared" si="13"/>
        <v>49</v>
      </c>
      <c r="AC26" s="34">
        <f t="shared" si="14"/>
        <v>51</v>
      </c>
      <c r="AD26" s="23">
        <f t="shared" si="6"/>
        <v>0</v>
      </c>
      <c r="AE26" s="23">
        <f t="shared" si="7"/>
        <v>0</v>
      </c>
      <c r="AF26" s="23">
        <f t="shared" si="8"/>
        <v>0</v>
      </c>
      <c r="AG26" s="23">
        <f t="shared" si="9"/>
        <v>0</v>
      </c>
      <c r="AH26" s="23"/>
      <c r="AI26" s="36"/>
      <c r="AJ26" s="34"/>
    </row>
    <row r="27" spans="1:36" s="11" customFormat="1" ht="19.5" customHeight="1">
      <c r="A27" s="12">
        <v>13</v>
      </c>
      <c r="B27" s="13" t="str">
        <f>'[2]Viec 04T-2019'!B27</f>
        <v>Cần Thơ</v>
      </c>
      <c r="C27" s="10">
        <f>'[2]Viec 04T-2019'!C27</f>
        <v>10817</v>
      </c>
      <c r="D27" s="10">
        <v>7010</v>
      </c>
      <c r="E27" s="10">
        <v>3807</v>
      </c>
      <c r="F27" s="10">
        <f>'[2]Viec 04T-2019'!F27</f>
        <v>105</v>
      </c>
      <c r="G27" s="10">
        <f>'[2]Viec 04T-2019'!G27</f>
        <v>2</v>
      </c>
      <c r="H27" s="10">
        <f>'[2]Viec 04T-2019'!H27</f>
        <v>10712</v>
      </c>
      <c r="I27" s="10">
        <f>'[2]Viec 04T-2019'!I27</f>
        <v>6826</v>
      </c>
      <c r="J27" s="10">
        <f>'[2]Viec 04T-2019'!J27</f>
        <v>2474</v>
      </c>
      <c r="K27" s="10">
        <f>'[2]Viec 04T-2019'!K27</f>
        <v>91</v>
      </c>
      <c r="L27" s="10">
        <f>'[2]Viec 04T-2019'!L27</f>
        <v>4133</v>
      </c>
      <c r="M27" s="10">
        <f>'[2]Viec 04T-2019'!M27</f>
        <v>77</v>
      </c>
      <c r="N27" s="10">
        <f>'[2]Viec 04T-2019'!N27</f>
        <v>33</v>
      </c>
      <c r="O27" s="10">
        <f>'[2]Viec 04T-2019'!O27</f>
        <v>0</v>
      </c>
      <c r="P27" s="10">
        <f>'[2]Viec 04T-2019'!P27</f>
        <v>18</v>
      </c>
      <c r="Q27" s="10">
        <f>'[2]Viec 04T-2019'!Q27</f>
        <v>3886</v>
      </c>
      <c r="R27" s="10">
        <f t="shared" si="10"/>
        <v>8147</v>
      </c>
      <c r="S27" s="24">
        <f t="shared" si="1"/>
        <v>0.3757691180779373</v>
      </c>
      <c r="T27" s="31">
        <v>7010</v>
      </c>
      <c r="U27" s="33">
        <f t="shared" si="2"/>
        <v>3807</v>
      </c>
      <c r="V27" s="33">
        <f t="shared" si="3"/>
        <v>0</v>
      </c>
      <c r="W27" s="22">
        <f t="shared" si="11"/>
        <v>4261</v>
      </c>
      <c r="X27" s="23">
        <v>3078</v>
      </c>
      <c r="Y27" s="32">
        <f t="shared" si="4"/>
        <v>0.3843404808317089</v>
      </c>
      <c r="Z27" s="32">
        <f t="shared" si="5"/>
        <v>0.6372292755787902</v>
      </c>
      <c r="AA27" s="34">
        <f t="shared" si="12"/>
        <v>19</v>
      </c>
      <c r="AB27" s="34">
        <f t="shared" si="13"/>
        <v>51</v>
      </c>
      <c r="AC27" s="34">
        <f t="shared" si="14"/>
        <v>45</v>
      </c>
      <c r="AD27" s="23">
        <f t="shared" si="6"/>
        <v>0</v>
      </c>
      <c r="AE27" s="23">
        <f t="shared" si="7"/>
        <v>0</v>
      </c>
      <c r="AF27" s="23">
        <f t="shared" si="8"/>
        <v>0</v>
      </c>
      <c r="AG27" s="23">
        <f t="shared" si="9"/>
        <v>0</v>
      </c>
      <c r="AH27" s="23"/>
      <c r="AI27" s="36"/>
      <c r="AJ27" s="34"/>
    </row>
    <row r="28" spans="1:36" s="11" customFormat="1" ht="19.5" customHeight="1">
      <c r="A28" s="14">
        <v>14</v>
      </c>
      <c r="B28" s="13" t="str">
        <f>'[2]Viec 04T-2019'!B28</f>
        <v>Cao Bằng</v>
      </c>
      <c r="C28" s="10">
        <f>'[2]Viec 04T-2019'!C28</f>
        <v>1535</v>
      </c>
      <c r="D28" s="10">
        <v>493</v>
      </c>
      <c r="E28" s="10">
        <v>1042</v>
      </c>
      <c r="F28" s="10">
        <f>'[2]Viec 04T-2019'!F28</f>
        <v>14</v>
      </c>
      <c r="G28" s="10">
        <f>'[2]Viec 04T-2019'!G28</f>
        <v>0</v>
      </c>
      <c r="H28" s="10">
        <f>'[2]Viec 04T-2019'!H28</f>
        <v>1521</v>
      </c>
      <c r="I28" s="10">
        <f>'[2]Viec 04T-2019'!I28</f>
        <v>1086</v>
      </c>
      <c r="J28" s="10">
        <f>'[2]Viec 04T-2019'!J28</f>
        <v>725</v>
      </c>
      <c r="K28" s="10">
        <f>'[2]Viec 04T-2019'!K28</f>
        <v>16</v>
      </c>
      <c r="L28" s="10">
        <f>'[2]Viec 04T-2019'!L28</f>
        <v>339</v>
      </c>
      <c r="M28" s="10">
        <f>'[2]Viec 04T-2019'!M28</f>
        <v>1</v>
      </c>
      <c r="N28" s="10">
        <f>'[2]Viec 04T-2019'!N28</f>
        <v>0</v>
      </c>
      <c r="O28" s="10">
        <f>'[2]Viec 04T-2019'!O28</f>
        <v>0</v>
      </c>
      <c r="P28" s="10">
        <f>'[2]Viec 04T-2019'!P28</f>
        <v>5</v>
      </c>
      <c r="Q28" s="10">
        <f>'[2]Viec 04T-2019'!Q28</f>
        <v>435</v>
      </c>
      <c r="R28" s="10">
        <f t="shared" si="10"/>
        <v>780</v>
      </c>
      <c r="S28" s="24">
        <f t="shared" si="1"/>
        <v>0.6823204419889503</v>
      </c>
      <c r="T28" s="31">
        <v>493</v>
      </c>
      <c r="U28" s="33">
        <f t="shared" si="2"/>
        <v>1042</v>
      </c>
      <c r="V28" s="33">
        <f t="shared" si="3"/>
        <v>0</v>
      </c>
      <c r="W28" s="22">
        <f t="shared" si="11"/>
        <v>345</v>
      </c>
      <c r="X28" s="23">
        <v>44</v>
      </c>
      <c r="Y28" s="32">
        <f t="shared" si="4"/>
        <v>6.840909090909091</v>
      </c>
      <c r="Z28" s="32">
        <f t="shared" si="5"/>
        <v>0.7140039447731755</v>
      </c>
      <c r="AA28" s="34">
        <f t="shared" si="12"/>
        <v>61</v>
      </c>
      <c r="AB28" s="34">
        <f t="shared" si="13"/>
        <v>10</v>
      </c>
      <c r="AC28" s="34">
        <f t="shared" si="14"/>
        <v>15</v>
      </c>
      <c r="AD28" s="23">
        <f t="shared" si="6"/>
        <v>0</v>
      </c>
      <c r="AE28" s="23">
        <f t="shared" si="7"/>
        <v>0</v>
      </c>
      <c r="AF28" s="23">
        <f t="shared" si="8"/>
        <v>0</v>
      </c>
      <c r="AG28" s="23">
        <f t="shared" si="9"/>
        <v>0</v>
      </c>
      <c r="AH28" s="23"/>
      <c r="AI28" s="36"/>
      <c r="AJ28" s="34"/>
    </row>
    <row r="29" spans="1:36" s="11" customFormat="1" ht="19.5" customHeight="1">
      <c r="A29" s="12">
        <v>15</v>
      </c>
      <c r="B29" s="13" t="str">
        <f>'[2]Viec 04T-2019'!B29</f>
        <v>Đà Nẵng</v>
      </c>
      <c r="C29" s="10">
        <f>'[2]Viec 04T-2019'!C29</f>
        <v>8947</v>
      </c>
      <c r="D29" s="10">
        <v>5576</v>
      </c>
      <c r="E29" s="10">
        <v>3371</v>
      </c>
      <c r="F29" s="10">
        <f>'[2]Viec 04T-2019'!F29</f>
        <v>77</v>
      </c>
      <c r="G29" s="10">
        <f>'[2]Viec 04T-2019'!G29</f>
        <v>6</v>
      </c>
      <c r="H29" s="10">
        <f>'[2]Viec 04T-2019'!H29</f>
        <v>8870</v>
      </c>
      <c r="I29" s="10">
        <f>'[2]Viec 04T-2019'!I29</f>
        <v>5144</v>
      </c>
      <c r="J29" s="10">
        <f>'[2]Viec 04T-2019'!J29</f>
        <v>2121</v>
      </c>
      <c r="K29" s="10">
        <f>'[2]Viec 04T-2019'!K29</f>
        <v>40</v>
      </c>
      <c r="L29" s="10">
        <f>'[2]Viec 04T-2019'!L29</f>
        <v>2942</v>
      </c>
      <c r="M29" s="10">
        <f>'[2]Viec 04T-2019'!M29</f>
        <v>14</v>
      </c>
      <c r="N29" s="10">
        <f>'[2]Viec 04T-2019'!N29</f>
        <v>9</v>
      </c>
      <c r="O29" s="10">
        <f>'[2]Viec 04T-2019'!O29</f>
        <v>0</v>
      </c>
      <c r="P29" s="10">
        <f>'[2]Viec 04T-2019'!P29</f>
        <v>18</v>
      </c>
      <c r="Q29" s="10">
        <f>'[2]Viec 04T-2019'!Q29</f>
        <v>3726</v>
      </c>
      <c r="R29" s="10">
        <f t="shared" si="10"/>
        <v>6709</v>
      </c>
      <c r="S29" s="24">
        <f t="shared" si="1"/>
        <v>0.4201010886469673</v>
      </c>
      <c r="T29" s="31">
        <v>5576</v>
      </c>
      <c r="U29" s="33">
        <f t="shared" si="2"/>
        <v>3371</v>
      </c>
      <c r="V29" s="33">
        <f t="shared" si="3"/>
        <v>0</v>
      </c>
      <c r="W29" s="22">
        <f t="shared" si="11"/>
        <v>2983</v>
      </c>
      <c r="X29" s="23">
        <v>1861</v>
      </c>
      <c r="Y29" s="32">
        <f t="shared" si="4"/>
        <v>0.6029016657710908</v>
      </c>
      <c r="Z29" s="32">
        <f t="shared" si="5"/>
        <v>0.5799323562570462</v>
      </c>
      <c r="AA29" s="34">
        <f t="shared" si="12"/>
        <v>26</v>
      </c>
      <c r="AB29" s="34">
        <f t="shared" si="13"/>
        <v>39</v>
      </c>
      <c r="AC29" s="34">
        <f t="shared" si="14"/>
        <v>61</v>
      </c>
      <c r="AD29" s="23">
        <f t="shared" si="6"/>
        <v>0</v>
      </c>
      <c r="AE29" s="23">
        <f t="shared" si="7"/>
        <v>0</v>
      </c>
      <c r="AF29" s="23">
        <f t="shared" si="8"/>
        <v>0</v>
      </c>
      <c r="AG29" s="23">
        <f t="shared" si="9"/>
        <v>0</v>
      </c>
      <c r="AH29" s="23"/>
      <c r="AI29" s="36"/>
      <c r="AJ29" s="34"/>
    </row>
    <row r="30" spans="1:36" s="11" customFormat="1" ht="19.5" customHeight="1">
      <c r="A30" s="14">
        <v>16</v>
      </c>
      <c r="B30" s="13" t="str">
        <f>'[2]Viec 04T-2019'!B30</f>
        <v>Đắk Lắk</v>
      </c>
      <c r="C30" s="10">
        <f>'[2]Viec 04T-2019'!C30</f>
        <v>12597</v>
      </c>
      <c r="D30" s="10">
        <v>6709</v>
      </c>
      <c r="E30" s="10">
        <v>5888</v>
      </c>
      <c r="F30" s="10">
        <f>'[2]Viec 04T-2019'!F30</f>
        <v>49</v>
      </c>
      <c r="G30" s="10">
        <f>'[2]Viec 04T-2019'!G30</f>
        <v>0</v>
      </c>
      <c r="H30" s="10">
        <f>'[2]Viec 04T-2019'!H30</f>
        <v>12548</v>
      </c>
      <c r="I30" s="10">
        <f>'[2]Viec 04T-2019'!I30</f>
        <v>8027</v>
      </c>
      <c r="J30" s="10">
        <f>'[2]Viec 04T-2019'!J30</f>
        <v>4521</v>
      </c>
      <c r="K30" s="10">
        <f>'[2]Viec 04T-2019'!K30</f>
        <v>95</v>
      </c>
      <c r="L30" s="10">
        <f>'[2]Viec 04T-2019'!L30</f>
        <v>3305</v>
      </c>
      <c r="M30" s="10">
        <f>'[2]Viec 04T-2019'!M30</f>
        <v>84</v>
      </c>
      <c r="N30" s="10">
        <f>'[2]Viec 04T-2019'!N30</f>
        <v>6</v>
      </c>
      <c r="O30" s="10">
        <f>'[2]Viec 04T-2019'!O30</f>
        <v>0</v>
      </c>
      <c r="P30" s="10">
        <f>'[2]Viec 04T-2019'!P30</f>
        <v>16</v>
      </c>
      <c r="Q30" s="10">
        <f>'[2]Viec 04T-2019'!Q30</f>
        <v>4521</v>
      </c>
      <c r="R30" s="10">
        <f t="shared" si="10"/>
        <v>7932</v>
      </c>
      <c r="S30" s="24">
        <f t="shared" si="1"/>
        <v>0.5750591752834184</v>
      </c>
      <c r="T30" s="31">
        <v>6709</v>
      </c>
      <c r="U30" s="33">
        <f t="shared" si="2"/>
        <v>5888</v>
      </c>
      <c r="V30" s="33">
        <f t="shared" si="3"/>
        <v>0</v>
      </c>
      <c r="W30" s="22">
        <f t="shared" si="11"/>
        <v>3411</v>
      </c>
      <c r="X30" s="23">
        <v>2122</v>
      </c>
      <c r="Y30" s="32">
        <f t="shared" si="4"/>
        <v>0.6074458058435438</v>
      </c>
      <c r="Z30" s="32">
        <f t="shared" si="5"/>
        <v>0.639703538412496</v>
      </c>
      <c r="AA30" s="34">
        <f t="shared" si="12"/>
        <v>11</v>
      </c>
      <c r="AB30" s="34">
        <f t="shared" si="13"/>
        <v>22</v>
      </c>
      <c r="AC30" s="34">
        <f t="shared" si="14"/>
        <v>43</v>
      </c>
      <c r="AD30" s="23">
        <f t="shared" si="6"/>
        <v>0</v>
      </c>
      <c r="AE30" s="23">
        <f t="shared" si="7"/>
        <v>0</v>
      </c>
      <c r="AF30" s="23">
        <f t="shared" si="8"/>
        <v>0</v>
      </c>
      <c r="AG30" s="23">
        <f t="shared" si="9"/>
        <v>0</v>
      </c>
      <c r="AH30" s="23"/>
      <c r="AI30" s="36"/>
      <c r="AJ30" s="34"/>
    </row>
    <row r="31" spans="1:36" s="11" customFormat="1" ht="19.5" customHeight="1">
      <c r="A31" s="12">
        <v>17</v>
      </c>
      <c r="B31" s="13" t="str">
        <f>'[2]Viec 04T-2019'!B31</f>
        <v>Đắk Nông</v>
      </c>
      <c r="C31" s="10">
        <f>'[2]Viec 04T-2019'!C31</f>
        <v>4893</v>
      </c>
      <c r="D31" s="10">
        <v>2785</v>
      </c>
      <c r="E31" s="10">
        <v>2108</v>
      </c>
      <c r="F31" s="10">
        <f>'[2]Viec 04T-2019'!F31</f>
        <v>25</v>
      </c>
      <c r="G31" s="10">
        <f>'[2]Viec 04T-2019'!G31</f>
        <v>0</v>
      </c>
      <c r="H31" s="10">
        <f>'[2]Viec 04T-2019'!H31</f>
        <v>4868</v>
      </c>
      <c r="I31" s="10">
        <f>'[2]Viec 04T-2019'!I31</f>
        <v>3167</v>
      </c>
      <c r="J31" s="10">
        <f>'[2]Viec 04T-2019'!J31</f>
        <v>1388</v>
      </c>
      <c r="K31" s="10">
        <f>'[2]Viec 04T-2019'!K31</f>
        <v>25</v>
      </c>
      <c r="L31" s="10">
        <f>'[2]Viec 04T-2019'!L31</f>
        <v>1695</v>
      </c>
      <c r="M31" s="10">
        <f>'[2]Viec 04T-2019'!M31</f>
        <v>55</v>
      </c>
      <c r="N31" s="10">
        <f>'[2]Viec 04T-2019'!N31</f>
        <v>3</v>
      </c>
      <c r="O31" s="10">
        <f>'[2]Viec 04T-2019'!O31</f>
        <v>1</v>
      </c>
      <c r="P31" s="10">
        <f>'[2]Viec 04T-2019'!P31</f>
        <v>0</v>
      </c>
      <c r="Q31" s="10">
        <f>'[2]Viec 04T-2019'!Q31</f>
        <v>1701</v>
      </c>
      <c r="R31" s="10">
        <f t="shared" si="10"/>
        <v>3455</v>
      </c>
      <c r="S31" s="24">
        <f t="shared" si="1"/>
        <v>0.44616356173034416</v>
      </c>
      <c r="T31" s="31">
        <v>2785</v>
      </c>
      <c r="U31" s="33">
        <f t="shared" si="2"/>
        <v>2108</v>
      </c>
      <c r="V31" s="33">
        <f t="shared" si="3"/>
        <v>0</v>
      </c>
      <c r="W31" s="22">
        <f t="shared" si="11"/>
        <v>1754</v>
      </c>
      <c r="X31" s="23">
        <v>1087</v>
      </c>
      <c r="Y31" s="32">
        <f t="shared" si="4"/>
        <v>0.6136154553817847</v>
      </c>
      <c r="Z31" s="32">
        <f t="shared" si="5"/>
        <v>0.6505751848808545</v>
      </c>
      <c r="AA31" s="34">
        <f t="shared" si="12"/>
        <v>40</v>
      </c>
      <c r="AB31" s="34">
        <f t="shared" si="13"/>
        <v>33</v>
      </c>
      <c r="AC31" s="34">
        <f t="shared" si="14"/>
        <v>40</v>
      </c>
      <c r="AD31" s="23">
        <f t="shared" si="6"/>
        <v>0</v>
      </c>
      <c r="AE31" s="23">
        <f t="shared" si="7"/>
        <v>0</v>
      </c>
      <c r="AF31" s="23">
        <f t="shared" si="8"/>
        <v>0</v>
      </c>
      <c r="AG31" s="23">
        <f t="shared" si="9"/>
        <v>0</v>
      </c>
      <c r="AH31" s="23"/>
      <c r="AI31" s="36"/>
      <c r="AJ31" s="34"/>
    </row>
    <row r="32" spans="1:36" s="11" customFormat="1" ht="19.5" customHeight="1">
      <c r="A32" s="14">
        <v>18</v>
      </c>
      <c r="B32" s="13" t="str">
        <f>'[2]Viec 04T-2019'!B32</f>
        <v>Điện Biên</v>
      </c>
      <c r="C32" s="10">
        <f>'[2]Viec 04T-2019'!C32</f>
        <v>1601</v>
      </c>
      <c r="D32" s="10">
        <v>551</v>
      </c>
      <c r="E32" s="10">
        <v>1050</v>
      </c>
      <c r="F32" s="10">
        <f>'[2]Viec 04T-2019'!F32</f>
        <v>39</v>
      </c>
      <c r="G32" s="10">
        <f>'[2]Viec 04T-2019'!G32</f>
        <v>5</v>
      </c>
      <c r="H32" s="10">
        <f>'[2]Viec 04T-2019'!H32</f>
        <v>1562</v>
      </c>
      <c r="I32" s="10">
        <f>'[2]Viec 04T-2019'!I32</f>
        <v>1066</v>
      </c>
      <c r="J32" s="10">
        <f>'[2]Viec 04T-2019'!J32</f>
        <v>814</v>
      </c>
      <c r="K32" s="10">
        <f>'[2]Viec 04T-2019'!K32</f>
        <v>19</v>
      </c>
      <c r="L32" s="10">
        <f>'[2]Viec 04T-2019'!L32</f>
        <v>232</v>
      </c>
      <c r="M32" s="10">
        <f>'[2]Viec 04T-2019'!M32</f>
        <v>1</v>
      </c>
      <c r="N32" s="10">
        <f>'[2]Viec 04T-2019'!N32</f>
        <v>0</v>
      </c>
      <c r="O32" s="10">
        <f>'[2]Viec 04T-2019'!O32</f>
        <v>0</v>
      </c>
      <c r="P32" s="10">
        <f>'[2]Viec 04T-2019'!P32</f>
        <v>0</v>
      </c>
      <c r="Q32" s="10">
        <f>'[2]Viec 04T-2019'!Q32</f>
        <v>496</v>
      </c>
      <c r="R32" s="10">
        <f t="shared" si="10"/>
        <v>729</v>
      </c>
      <c r="S32" s="24">
        <f t="shared" si="1"/>
        <v>0.7814258911819888</v>
      </c>
      <c r="T32" s="31">
        <v>551</v>
      </c>
      <c r="U32" s="33">
        <f t="shared" si="2"/>
        <v>1050</v>
      </c>
      <c r="V32" s="33">
        <f t="shared" si="3"/>
        <v>0</v>
      </c>
      <c r="W32" s="22">
        <f t="shared" si="11"/>
        <v>233</v>
      </c>
      <c r="X32" s="23">
        <v>52</v>
      </c>
      <c r="Y32" s="32">
        <f t="shared" si="4"/>
        <v>3.480769230769231</v>
      </c>
      <c r="Z32" s="32">
        <f t="shared" si="5"/>
        <v>0.6824583866837388</v>
      </c>
      <c r="AA32" s="34">
        <f t="shared" si="12"/>
        <v>60</v>
      </c>
      <c r="AB32" s="34">
        <f t="shared" si="13"/>
        <v>3</v>
      </c>
      <c r="AC32" s="34">
        <f t="shared" si="14"/>
        <v>30</v>
      </c>
      <c r="AD32" s="23">
        <f t="shared" si="6"/>
        <v>0</v>
      </c>
      <c r="AE32" s="23">
        <f t="shared" si="7"/>
        <v>0</v>
      </c>
      <c r="AF32" s="23">
        <f t="shared" si="8"/>
        <v>0</v>
      </c>
      <c r="AG32" s="23">
        <f t="shared" si="9"/>
        <v>0</v>
      </c>
      <c r="AH32" s="23"/>
      <c r="AI32" s="36"/>
      <c r="AJ32" s="34"/>
    </row>
    <row r="33" spans="1:36" s="11" customFormat="1" ht="19.5" customHeight="1">
      <c r="A33" s="12">
        <v>19</v>
      </c>
      <c r="B33" s="13" t="str">
        <f>'[2]Viec 04T-2019'!B33</f>
        <v>Đồng Nai</v>
      </c>
      <c r="C33" s="10">
        <f>'[2]Viec 04T-2019'!C33</f>
        <v>19477</v>
      </c>
      <c r="D33" s="10">
        <v>12764</v>
      </c>
      <c r="E33" s="10">
        <v>6713</v>
      </c>
      <c r="F33" s="10">
        <f>'[2]Viec 04T-2019'!F33</f>
        <v>92</v>
      </c>
      <c r="G33" s="10">
        <f>'[2]Viec 04T-2019'!G33</f>
        <v>8</v>
      </c>
      <c r="H33" s="10">
        <f>'[2]Viec 04T-2019'!H33</f>
        <v>19385</v>
      </c>
      <c r="I33" s="10">
        <f>'[2]Viec 04T-2019'!I33</f>
        <v>12188</v>
      </c>
      <c r="J33" s="10">
        <f>'[2]Viec 04T-2019'!J33</f>
        <v>4686</v>
      </c>
      <c r="K33" s="10">
        <f>'[2]Viec 04T-2019'!K33</f>
        <v>151</v>
      </c>
      <c r="L33" s="10">
        <f>'[2]Viec 04T-2019'!L33</f>
        <v>7101</v>
      </c>
      <c r="M33" s="10">
        <f>'[2]Viec 04T-2019'!M33</f>
        <v>194</v>
      </c>
      <c r="N33" s="10">
        <f>'[2]Viec 04T-2019'!N33</f>
        <v>23</v>
      </c>
      <c r="O33" s="10">
        <f>'[2]Viec 04T-2019'!O33</f>
        <v>0</v>
      </c>
      <c r="P33" s="10">
        <f>'[2]Viec 04T-2019'!P33</f>
        <v>33</v>
      </c>
      <c r="Q33" s="10">
        <f>'[2]Viec 04T-2019'!Q33</f>
        <v>7197</v>
      </c>
      <c r="R33" s="10">
        <f t="shared" si="10"/>
        <v>14548</v>
      </c>
      <c r="S33" s="24">
        <f t="shared" si="1"/>
        <v>0.3968657696094519</v>
      </c>
      <c r="T33" s="31">
        <v>12764</v>
      </c>
      <c r="U33" s="33">
        <f t="shared" si="2"/>
        <v>6713</v>
      </c>
      <c r="V33" s="33">
        <f t="shared" si="3"/>
        <v>0</v>
      </c>
      <c r="W33" s="22">
        <f t="shared" si="11"/>
        <v>7351</v>
      </c>
      <c r="X33" s="23">
        <v>5479</v>
      </c>
      <c r="Y33" s="32">
        <f t="shared" si="4"/>
        <v>0.3416681876254791</v>
      </c>
      <c r="Z33" s="32">
        <f t="shared" si="5"/>
        <v>0.6287335568738716</v>
      </c>
      <c r="AA33" s="34">
        <f t="shared" si="12"/>
        <v>5</v>
      </c>
      <c r="AB33" s="34">
        <f t="shared" si="13"/>
        <v>42</v>
      </c>
      <c r="AC33" s="34">
        <f t="shared" si="14"/>
        <v>47</v>
      </c>
      <c r="AD33" s="23">
        <f t="shared" si="6"/>
        <v>0</v>
      </c>
      <c r="AE33" s="23">
        <f t="shared" si="7"/>
        <v>0</v>
      </c>
      <c r="AF33" s="23">
        <f t="shared" si="8"/>
        <v>0</v>
      </c>
      <c r="AG33" s="23">
        <f t="shared" si="9"/>
        <v>0</v>
      </c>
      <c r="AH33" s="23"/>
      <c r="AI33" s="36"/>
      <c r="AJ33" s="34"/>
    </row>
    <row r="34" spans="1:36" s="11" customFormat="1" ht="19.5" customHeight="1">
      <c r="A34" s="14">
        <v>20</v>
      </c>
      <c r="B34" s="13" t="str">
        <f>'[2]Viec 04T-2019'!B34</f>
        <v>Đồng Tháp</v>
      </c>
      <c r="C34" s="10">
        <f>'[2]Viec 04T-2019'!C34</f>
        <v>16245</v>
      </c>
      <c r="D34" s="10">
        <v>8229</v>
      </c>
      <c r="E34" s="10">
        <v>8016</v>
      </c>
      <c r="F34" s="10">
        <f>'[2]Viec 04T-2019'!F34</f>
        <v>47</v>
      </c>
      <c r="G34" s="10">
        <f>'[2]Viec 04T-2019'!G34</f>
        <v>0</v>
      </c>
      <c r="H34" s="10">
        <f>'[2]Viec 04T-2019'!H34</f>
        <v>16198</v>
      </c>
      <c r="I34" s="10">
        <f>'[2]Viec 04T-2019'!I34</f>
        <v>10128</v>
      </c>
      <c r="J34" s="10">
        <f>'[2]Viec 04T-2019'!J34</f>
        <v>5816</v>
      </c>
      <c r="K34" s="10">
        <f>'[2]Viec 04T-2019'!K34</f>
        <v>91</v>
      </c>
      <c r="L34" s="10">
        <f>'[2]Viec 04T-2019'!L34</f>
        <v>4139</v>
      </c>
      <c r="M34" s="10">
        <f>'[2]Viec 04T-2019'!M34</f>
        <v>76</v>
      </c>
      <c r="N34" s="10">
        <f>'[2]Viec 04T-2019'!N34</f>
        <v>4</v>
      </c>
      <c r="O34" s="10">
        <f>'[2]Viec 04T-2019'!O34</f>
        <v>0</v>
      </c>
      <c r="P34" s="10">
        <f>'[2]Viec 04T-2019'!P34</f>
        <v>2</v>
      </c>
      <c r="Q34" s="10">
        <f>'[2]Viec 04T-2019'!Q34</f>
        <v>6070</v>
      </c>
      <c r="R34" s="10">
        <f t="shared" si="10"/>
        <v>10291</v>
      </c>
      <c r="S34" s="24">
        <f t="shared" si="1"/>
        <v>0.5832345971563981</v>
      </c>
      <c r="T34" s="31">
        <v>8229</v>
      </c>
      <c r="U34" s="33">
        <f t="shared" si="2"/>
        <v>8016</v>
      </c>
      <c r="V34" s="33">
        <f t="shared" si="3"/>
        <v>0</v>
      </c>
      <c r="W34" s="22">
        <f t="shared" si="11"/>
        <v>4221</v>
      </c>
      <c r="X34" s="23">
        <v>2061</v>
      </c>
      <c r="Y34" s="32">
        <f t="shared" si="4"/>
        <v>1.0480349344978166</v>
      </c>
      <c r="Z34" s="32">
        <f t="shared" si="5"/>
        <v>0.6252623780713669</v>
      </c>
      <c r="AA34" s="34">
        <f t="shared" si="12"/>
        <v>8</v>
      </c>
      <c r="AB34" s="34">
        <f t="shared" si="13"/>
        <v>20</v>
      </c>
      <c r="AC34" s="34">
        <f t="shared" si="14"/>
        <v>48</v>
      </c>
      <c r="AD34" s="23">
        <f t="shared" si="6"/>
        <v>0</v>
      </c>
      <c r="AE34" s="23">
        <f t="shared" si="7"/>
        <v>0</v>
      </c>
      <c r="AF34" s="23">
        <f t="shared" si="8"/>
        <v>0</v>
      </c>
      <c r="AG34" s="23">
        <f t="shared" si="9"/>
        <v>0</v>
      </c>
      <c r="AH34" s="23"/>
      <c r="AI34" s="36"/>
      <c r="AJ34" s="34"/>
    </row>
    <row r="35" spans="1:36" s="11" customFormat="1" ht="19.5" customHeight="1">
      <c r="A35" s="12">
        <v>21</v>
      </c>
      <c r="B35" s="13" t="str">
        <f>'[2]Viec 04T-2019'!B35</f>
        <v>Gia Lai</v>
      </c>
      <c r="C35" s="10">
        <f>'[2]Viec 04T-2019'!C35</f>
        <v>10062</v>
      </c>
      <c r="D35" s="10">
        <v>6263</v>
      </c>
      <c r="E35" s="10">
        <v>3799</v>
      </c>
      <c r="F35" s="10">
        <f>'[2]Viec 04T-2019'!F35</f>
        <v>26</v>
      </c>
      <c r="G35" s="10">
        <f>'[2]Viec 04T-2019'!G35</f>
        <v>0</v>
      </c>
      <c r="H35" s="10">
        <f>'[2]Viec 04T-2019'!H35</f>
        <v>10036</v>
      </c>
      <c r="I35" s="10">
        <f>'[2]Viec 04T-2019'!I35</f>
        <v>6554</v>
      </c>
      <c r="J35" s="10">
        <f>'[2]Viec 04T-2019'!J35</f>
        <v>2715</v>
      </c>
      <c r="K35" s="10">
        <f>'[2]Viec 04T-2019'!K35</f>
        <v>95</v>
      </c>
      <c r="L35" s="10">
        <f>'[2]Viec 04T-2019'!L35</f>
        <v>3634</v>
      </c>
      <c r="M35" s="10">
        <f>'[2]Viec 04T-2019'!M35</f>
        <v>92</v>
      </c>
      <c r="N35" s="10">
        <f>'[2]Viec 04T-2019'!N35</f>
        <v>9</v>
      </c>
      <c r="O35" s="10">
        <f>'[2]Viec 04T-2019'!O35</f>
        <v>0</v>
      </c>
      <c r="P35" s="10">
        <f>'[2]Viec 04T-2019'!P35</f>
        <v>9</v>
      </c>
      <c r="Q35" s="10">
        <f>'[2]Viec 04T-2019'!Q35</f>
        <v>3482</v>
      </c>
      <c r="R35" s="10">
        <f t="shared" si="10"/>
        <v>7226</v>
      </c>
      <c r="S35" s="24">
        <f t="shared" si="1"/>
        <v>0.4287458040891059</v>
      </c>
      <c r="T35" s="31">
        <v>6263</v>
      </c>
      <c r="U35" s="33">
        <f t="shared" si="2"/>
        <v>3799</v>
      </c>
      <c r="V35" s="33">
        <f t="shared" si="3"/>
        <v>0</v>
      </c>
      <c r="W35" s="22">
        <f t="shared" si="11"/>
        <v>3744</v>
      </c>
      <c r="X35" s="23">
        <v>2637</v>
      </c>
      <c r="Y35" s="32">
        <f t="shared" si="4"/>
        <v>0.4197952218430034</v>
      </c>
      <c r="Z35" s="32">
        <f t="shared" si="5"/>
        <v>0.6530490235153448</v>
      </c>
      <c r="AA35" s="34">
        <f t="shared" si="12"/>
        <v>23</v>
      </c>
      <c r="AB35" s="34">
        <f t="shared" si="13"/>
        <v>37</v>
      </c>
      <c r="AC35" s="34">
        <f t="shared" si="14"/>
        <v>36</v>
      </c>
      <c r="AD35" s="23">
        <f t="shared" si="6"/>
        <v>0</v>
      </c>
      <c r="AE35" s="23">
        <f t="shared" si="7"/>
        <v>0</v>
      </c>
      <c r="AF35" s="23">
        <f t="shared" si="8"/>
        <v>0</v>
      </c>
      <c r="AG35" s="23">
        <f t="shared" si="9"/>
        <v>0</v>
      </c>
      <c r="AH35" s="23"/>
      <c r="AI35" s="36"/>
      <c r="AJ35" s="34"/>
    </row>
    <row r="36" spans="1:36" s="11" customFormat="1" ht="19.5" customHeight="1">
      <c r="A36" s="14">
        <v>22</v>
      </c>
      <c r="B36" s="13" t="str">
        <f>'[2]Viec 04T-2019'!B36</f>
        <v>Hà Giang</v>
      </c>
      <c r="C36" s="10">
        <f>'[2]Viec 04T-2019'!C36</f>
        <v>1710</v>
      </c>
      <c r="D36" s="10">
        <v>542</v>
      </c>
      <c r="E36" s="10">
        <v>1168</v>
      </c>
      <c r="F36" s="10">
        <f>'[2]Viec 04T-2019'!F36</f>
        <v>6</v>
      </c>
      <c r="G36" s="10">
        <f>'[2]Viec 04T-2019'!G36</f>
        <v>0</v>
      </c>
      <c r="H36" s="10">
        <f>'[2]Viec 04T-2019'!H36</f>
        <v>1704</v>
      </c>
      <c r="I36" s="10">
        <f>'[2]Viec 04T-2019'!I36</f>
        <v>1291</v>
      </c>
      <c r="J36" s="10">
        <f>'[2]Viec 04T-2019'!J36</f>
        <v>904</v>
      </c>
      <c r="K36" s="10">
        <f>'[2]Viec 04T-2019'!K36</f>
        <v>17</v>
      </c>
      <c r="L36" s="10">
        <f>'[2]Viec 04T-2019'!L36</f>
        <v>340</v>
      </c>
      <c r="M36" s="10">
        <f>'[2]Viec 04T-2019'!M36</f>
        <v>22</v>
      </c>
      <c r="N36" s="10">
        <f>'[2]Viec 04T-2019'!N36</f>
        <v>0</v>
      </c>
      <c r="O36" s="10">
        <f>'[2]Viec 04T-2019'!O36</f>
        <v>0</v>
      </c>
      <c r="P36" s="10">
        <f>'[2]Viec 04T-2019'!P36</f>
        <v>8</v>
      </c>
      <c r="Q36" s="10">
        <f>'[2]Viec 04T-2019'!Q36</f>
        <v>413</v>
      </c>
      <c r="R36" s="10">
        <f t="shared" si="10"/>
        <v>783</v>
      </c>
      <c r="S36" s="24">
        <f t="shared" si="1"/>
        <v>0.713400464756003</v>
      </c>
      <c r="T36" s="31">
        <v>542</v>
      </c>
      <c r="U36" s="33">
        <f t="shared" si="2"/>
        <v>1168</v>
      </c>
      <c r="V36" s="33">
        <f t="shared" si="3"/>
        <v>0</v>
      </c>
      <c r="W36" s="22">
        <f t="shared" si="11"/>
        <v>370</v>
      </c>
      <c r="X36" s="23">
        <v>123</v>
      </c>
      <c r="Y36" s="32">
        <f t="shared" si="4"/>
        <v>2.008130081300813</v>
      </c>
      <c r="Z36" s="32">
        <f t="shared" si="5"/>
        <v>0.7576291079812206</v>
      </c>
      <c r="AA36" s="34">
        <f t="shared" si="12"/>
        <v>59</v>
      </c>
      <c r="AB36" s="34">
        <f t="shared" si="13"/>
        <v>6</v>
      </c>
      <c r="AC36" s="34">
        <f t="shared" si="14"/>
        <v>4</v>
      </c>
      <c r="AD36" s="23">
        <f t="shared" si="6"/>
        <v>0</v>
      </c>
      <c r="AE36" s="23">
        <f t="shared" si="7"/>
        <v>0</v>
      </c>
      <c r="AF36" s="23">
        <f t="shared" si="8"/>
        <v>0</v>
      </c>
      <c r="AG36" s="23">
        <f t="shared" si="9"/>
        <v>0</v>
      </c>
      <c r="AH36" s="23"/>
      <c r="AI36" s="36"/>
      <c r="AJ36" s="34"/>
    </row>
    <row r="37" spans="1:36" s="11" customFormat="1" ht="19.5" customHeight="1">
      <c r="A37" s="12">
        <v>23</v>
      </c>
      <c r="B37" s="13" t="str">
        <f>'[2]Viec 04T-2019'!B37</f>
        <v>Hà Nam</v>
      </c>
      <c r="C37" s="10">
        <f>'[2]Viec 04T-2019'!C37</f>
        <v>1900</v>
      </c>
      <c r="D37" s="10">
        <v>982</v>
      </c>
      <c r="E37" s="10">
        <v>918</v>
      </c>
      <c r="F37" s="10">
        <f>'[2]Viec 04T-2019'!F37</f>
        <v>22</v>
      </c>
      <c r="G37" s="10">
        <f>'[2]Viec 04T-2019'!G37</f>
        <v>0</v>
      </c>
      <c r="H37" s="10">
        <f>'[2]Viec 04T-2019'!H37</f>
        <v>1878</v>
      </c>
      <c r="I37" s="10">
        <f>'[2]Viec 04T-2019'!I37</f>
        <v>1170</v>
      </c>
      <c r="J37" s="10">
        <f>'[2]Viec 04T-2019'!J37</f>
        <v>724</v>
      </c>
      <c r="K37" s="10">
        <f>'[2]Viec 04T-2019'!K37</f>
        <v>3</v>
      </c>
      <c r="L37" s="10">
        <f>'[2]Viec 04T-2019'!L37</f>
        <v>440</v>
      </c>
      <c r="M37" s="10">
        <f>'[2]Viec 04T-2019'!M37</f>
        <v>1</v>
      </c>
      <c r="N37" s="10">
        <f>'[2]Viec 04T-2019'!N37</f>
        <v>0</v>
      </c>
      <c r="O37" s="10">
        <f>'[2]Viec 04T-2019'!O37</f>
        <v>0</v>
      </c>
      <c r="P37" s="10">
        <f>'[2]Viec 04T-2019'!P37</f>
        <v>2</v>
      </c>
      <c r="Q37" s="10">
        <f>'[2]Viec 04T-2019'!Q37</f>
        <v>708</v>
      </c>
      <c r="R37" s="10">
        <f t="shared" si="10"/>
        <v>1151</v>
      </c>
      <c r="S37" s="24">
        <f t="shared" si="1"/>
        <v>0.6213675213675214</v>
      </c>
      <c r="T37" s="31">
        <v>982</v>
      </c>
      <c r="U37" s="33">
        <f t="shared" si="2"/>
        <v>918</v>
      </c>
      <c r="V37" s="33">
        <f t="shared" si="3"/>
        <v>0</v>
      </c>
      <c r="W37" s="22">
        <f t="shared" si="11"/>
        <v>443</v>
      </c>
      <c r="X37" s="23">
        <v>248</v>
      </c>
      <c r="Y37" s="32">
        <f t="shared" si="4"/>
        <v>0.7862903225806451</v>
      </c>
      <c r="Z37" s="32">
        <f t="shared" si="5"/>
        <v>0.6230031948881789</v>
      </c>
      <c r="AA37" s="34">
        <f t="shared" si="12"/>
        <v>58</v>
      </c>
      <c r="AB37" s="34">
        <f t="shared" si="13"/>
        <v>14</v>
      </c>
      <c r="AC37" s="34">
        <f t="shared" si="14"/>
        <v>49</v>
      </c>
      <c r="AD37" s="23">
        <f t="shared" si="6"/>
        <v>0</v>
      </c>
      <c r="AE37" s="23">
        <f t="shared" si="7"/>
        <v>0</v>
      </c>
      <c r="AF37" s="23">
        <f t="shared" si="8"/>
        <v>0</v>
      </c>
      <c r="AG37" s="23">
        <f t="shared" si="9"/>
        <v>0</v>
      </c>
      <c r="AH37" s="23"/>
      <c r="AI37" s="36"/>
      <c r="AJ37" s="34"/>
    </row>
    <row r="38" spans="1:36" s="11" customFormat="1" ht="19.5" customHeight="1">
      <c r="A38" s="14">
        <v>24</v>
      </c>
      <c r="B38" s="13" t="str">
        <f>'[2]Viec 04T-2019'!B38</f>
        <v>Hà Nội</v>
      </c>
      <c r="C38" s="10">
        <f>'[2]Viec 04T-2019'!C38</f>
        <v>33344</v>
      </c>
      <c r="D38" s="10">
        <v>19813</v>
      </c>
      <c r="E38" s="10">
        <v>13531</v>
      </c>
      <c r="F38" s="10">
        <f>'[2]Viec 04T-2019'!F38</f>
        <v>357</v>
      </c>
      <c r="G38" s="10">
        <f>'[2]Viec 04T-2019'!G38</f>
        <v>8</v>
      </c>
      <c r="H38" s="10">
        <f>'[2]Viec 04T-2019'!H38</f>
        <v>32987</v>
      </c>
      <c r="I38" s="10">
        <f>'[2]Viec 04T-2019'!I38</f>
        <v>21505</v>
      </c>
      <c r="J38" s="10">
        <f>'[2]Viec 04T-2019'!J38</f>
        <v>8546</v>
      </c>
      <c r="K38" s="10">
        <f>'[2]Viec 04T-2019'!K38</f>
        <v>191</v>
      </c>
      <c r="L38" s="10">
        <f>'[2]Viec 04T-2019'!L38</f>
        <v>12637</v>
      </c>
      <c r="M38" s="10">
        <f>'[2]Viec 04T-2019'!M38</f>
        <v>73</v>
      </c>
      <c r="N38" s="10">
        <f>'[2]Viec 04T-2019'!N38</f>
        <v>35</v>
      </c>
      <c r="O38" s="10">
        <f>'[2]Viec 04T-2019'!O38</f>
        <v>0</v>
      </c>
      <c r="P38" s="10">
        <f>'[2]Viec 04T-2019'!P38</f>
        <v>23</v>
      </c>
      <c r="Q38" s="10">
        <f>'[2]Viec 04T-2019'!Q38</f>
        <v>11482</v>
      </c>
      <c r="R38" s="10">
        <f t="shared" si="10"/>
        <v>24250</v>
      </c>
      <c r="S38" s="24">
        <f t="shared" si="1"/>
        <v>0.4062776098581725</v>
      </c>
      <c r="T38" s="31">
        <v>19813</v>
      </c>
      <c r="U38" s="33">
        <f t="shared" si="2"/>
        <v>13531</v>
      </c>
      <c r="V38" s="33">
        <f t="shared" si="3"/>
        <v>0</v>
      </c>
      <c r="W38" s="22">
        <f t="shared" si="11"/>
        <v>12768</v>
      </c>
      <c r="X38" s="23">
        <v>8292</v>
      </c>
      <c r="Y38" s="32">
        <f t="shared" si="4"/>
        <v>0.5397973950795948</v>
      </c>
      <c r="Z38" s="32">
        <f t="shared" si="5"/>
        <v>0.651923485009246</v>
      </c>
      <c r="AA38" s="34">
        <f t="shared" si="12"/>
        <v>2</v>
      </c>
      <c r="AB38" s="34">
        <f t="shared" si="13"/>
        <v>40</v>
      </c>
      <c r="AC38" s="34">
        <f t="shared" si="14"/>
        <v>38</v>
      </c>
      <c r="AD38" s="23">
        <f t="shared" si="6"/>
        <v>0</v>
      </c>
      <c r="AE38" s="23">
        <f t="shared" si="7"/>
        <v>0</v>
      </c>
      <c r="AF38" s="23">
        <f t="shared" si="8"/>
        <v>0</v>
      </c>
      <c r="AG38" s="23">
        <f t="shared" si="9"/>
        <v>0</v>
      </c>
      <c r="AH38" s="23"/>
      <c r="AI38" s="36"/>
      <c r="AJ38" s="34"/>
    </row>
    <row r="39" spans="1:36" s="11" customFormat="1" ht="19.5" customHeight="1">
      <c r="A39" s="12">
        <v>25</v>
      </c>
      <c r="B39" s="13" t="str">
        <f>'[2]Viec 04T-2019'!B39</f>
        <v>Hà Tĩnh</v>
      </c>
      <c r="C39" s="10">
        <f>'[2]Viec 04T-2019'!C39</f>
        <v>2389</v>
      </c>
      <c r="D39" s="10">
        <v>1023</v>
      </c>
      <c r="E39" s="10">
        <v>1366</v>
      </c>
      <c r="F39" s="10">
        <f>'[2]Viec 04T-2019'!F39</f>
        <v>27</v>
      </c>
      <c r="G39" s="10">
        <f>'[2]Viec 04T-2019'!G39</f>
        <v>0</v>
      </c>
      <c r="H39" s="10">
        <f>'[2]Viec 04T-2019'!H39</f>
        <v>2362</v>
      </c>
      <c r="I39" s="10">
        <f>'[2]Viec 04T-2019'!I39</f>
        <v>1626</v>
      </c>
      <c r="J39" s="10">
        <f>'[2]Viec 04T-2019'!J39</f>
        <v>1109</v>
      </c>
      <c r="K39" s="10">
        <f>'[2]Viec 04T-2019'!K39</f>
        <v>5</v>
      </c>
      <c r="L39" s="10">
        <f>'[2]Viec 04T-2019'!L39</f>
        <v>506</v>
      </c>
      <c r="M39" s="10">
        <f>'[2]Viec 04T-2019'!M39</f>
        <v>2</v>
      </c>
      <c r="N39" s="10">
        <f>'[2]Viec 04T-2019'!N39</f>
        <v>0</v>
      </c>
      <c r="O39" s="10">
        <f>'[2]Viec 04T-2019'!O39</f>
        <v>0</v>
      </c>
      <c r="P39" s="10">
        <f>'[2]Viec 04T-2019'!P39</f>
        <v>4</v>
      </c>
      <c r="Q39" s="10">
        <f>'[2]Viec 04T-2019'!Q39</f>
        <v>736</v>
      </c>
      <c r="R39" s="10">
        <f t="shared" si="10"/>
        <v>1248</v>
      </c>
      <c r="S39" s="24">
        <f t="shared" si="1"/>
        <v>0.6851168511685117</v>
      </c>
      <c r="T39" s="31">
        <v>1023</v>
      </c>
      <c r="U39" s="33">
        <f t="shared" si="2"/>
        <v>1366</v>
      </c>
      <c r="V39" s="33">
        <f t="shared" si="3"/>
        <v>0</v>
      </c>
      <c r="W39" s="22">
        <f t="shared" si="11"/>
        <v>512</v>
      </c>
      <c r="X39" s="23">
        <v>293</v>
      </c>
      <c r="Y39" s="32">
        <f t="shared" si="4"/>
        <v>0.7474402730375427</v>
      </c>
      <c r="Z39" s="32">
        <f t="shared" si="5"/>
        <v>0.6883996613039797</v>
      </c>
      <c r="AA39" s="34">
        <f t="shared" si="12"/>
        <v>55</v>
      </c>
      <c r="AB39" s="34">
        <f t="shared" si="13"/>
        <v>9</v>
      </c>
      <c r="AC39" s="34">
        <f t="shared" si="14"/>
        <v>28</v>
      </c>
      <c r="AD39" s="23">
        <f t="shared" si="6"/>
        <v>0</v>
      </c>
      <c r="AE39" s="23">
        <f t="shared" si="7"/>
        <v>0</v>
      </c>
      <c r="AF39" s="23">
        <f t="shared" si="8"/>
        <v>0</v>
      </c>
      <c r="AG39" s="23">
        <f t="shared" si="9"/>
        <v>0</v>
      </c>
      <c r="AH39" s="23"/>
      <c r="AI39" s="36"/>
      <c r="AJ39" s="34"/>
    </row>
    <row r="40" spans="1:36" s="11" customFormat="1" ht="19.5" customHeight="1">
      <c r="A40" s="14">
        <v>26</v>
      </c>
      <c r="B40" s="13" t="str">
        <f>'[2]Viec 04T-2019'!B40</f>
        <v>Hải Dương</v>
      </c>
      <c r="C40" s="10">
        <f>'[2]Viec 04T-2019'!C40</f>
        <v>6600</v>
      </c>
      <c r="D40" s="10">
        <v>3149</v>
      </c>
      <c r="E40" s="10">
        <v>3451</v>
      </c>
      <c r="F40" s="10">
        <f>'[2]Viec 04T-2019'!F40</f>
        <v>57</v>
      </c>
      <c r="G40" s="10">
        <f>'[2]Viec 04T-2019'!G40</f>
        <v>0</v>
      </c>
      <c r="H40" s="10">
        <f>'[2]Viec 04T-2019'!H40</f>
        <v>6543</v>
      </c>
      <c r="I40" s="10">
        <f>'[2]Viec 04T-2019'!I40</f>
        <v>4856</v>
      </c>
      <c r="J40" s="10">
        <f>'[2]Viec 04T-2019'!J40</f>
        <v>2685</v>
      </c>
      <c r="K40" s="10">
        <f>'[2]Viec 04T-2019'!K40</f>
        <v>27</v>
      </c>
      <c r="L40" s="10">
        <f>'[2]Viec 04T-2019'!L40</f>
        <v>2093</v>
      </c>
      <c r="M40" s="10">
        <f>'[2]Viec 04T-2019'!M40</f>
        <v>12</v>
      </c>
      <c r="N40" s="10">
        <f>'[2]Viec 04T-2019'!N40</f>
        <v>4</v>
      </c>
      <c r="O40" s="10">
        <f>'[2]Viec 04T-2019'!O40</f>
        <v>0</v>
      </c>
      <c r="P40" s="10">
        <f>'[2]Viec 04T-2019'!P40</f>
        <v>35</v>
      </c>
      <c r="Q40" s="10">
        <f>'[2]Viec 04T-2019'!Q40</f>
        <v>1687</v>
      </c>
      <c r="R40" s="10">
        <f t="shared" si="10"/>
        <v>3831</v>
      </c>
      <c r="S40" s="24">
        <f t="shared" si="1"/>
        <v>0.5584843492586491</v>
      </c>
      <c r="T40" s="31">
        <v>3149</v>
      </c>
      <c r="U40" s="33">
        <f t="shared" si="2"/>
        <v>3451</v>
      </c>
      <c r="V40" s="33">
        <f t="shared" si="3"/>
        <v>0</v>
      </c>
      <c r="W40" s="22">
        <f t="shared" si="11"/>
        <v>2144</v>
      </c>
      <c r="X40" s="23">
        <v>1448</v>
      </c>
      <c r="Y40" s="32">
        <f t="shared" si="4"/>
        <v>0.48066298342541436</v>
      </c>
      <c r="Z40" s="32">
        <f t="shared" si="5"/>
        <v>0.7421672015894849</v>
      </c>
      <c r="AA40" s="34">
        <f t="shared" si="12"/>
        <v>34</v>
      </c>
      <c r="AB40" s="34">
        <f t="shared" si="13"/>
        <v>23</v>
      </c>
      <c r="AC40" s="34">
        <f t="shared" si="14"/>
        <v>6</v>
      </c>
      <c r="AD40" s="23">
        <f t="shared" si="6"/>
        <v>0</v>
      </c>
      <c r="AE40" s="23">
        <f t="shared" si="7"/>
        <v>0</v>
      </c>
      <c r="AF40" s="23">
        <f t="shared" si="8"/>
        <v>0</v>
      </c>
      <c r="AG40" s="23">
        <f t="shared" si="9"/>
        <v>0</v>
      </c>
      <c r="AH40" s="23"/>
      <c r="AI40" s="36"/>
      <c r="AJ40" s="34"/>
    </row>
    <row r="41" spans="1:36" s="11" customFormat="1" ht="19.5" customHeight="1">
      <c r="A41" s="12">
        <v>27</v>
      </c>
      <c r="B41" s="13" t="str">
        <f>'[2]Viec 04T-2019'!B41</f>
        <v>Hải Phòng</v>
      </c>
      <c r="C41" s="10">
        <f>'[2]Viec 04T-2019'!C41</f>
        <v>12155</v>
      </c>
      <c r="D41" s="10">
        <v>8760</v>
      </c>
      <c r="E41" s="10">
        <v>3395</v>
      </c>
      <c r="F41" s="10">
        <f>'[2]Viec 04T-2019'!F41</f>
        <v>49</v>
      </c>
      <c r="G41" s="10">
        <f>'[2]Viec 04T-2019'!G41</f>
        <v>11</v>
      </c>
      <c r="H41" s="10">
        <f>'[2]Viec 04T-2019'!H41</f>
        <v>12106</v>
      </c>
      <c r="I41" s="10">
        <f>'[2]Viec 04T-2019'!I41</f>
        <v>5834</v>
      </c>
      <c r="J41" s="10">
        <f>'[2]Viec 04T-2019'!J41</f>
        <v>2244</v>
      </c>
      <c r="K41" s="10">
        <f>'[2]Viec 04T-2019'!K41</f>
        <v>59</v>
      </c>
      <c r="L41" s="10">
        <f>'[2]Viec 04T-2019'!L41</f>
        <v>3518</v>
      </c>
      <c r="M41" s="10">
        <f>'[2]Viec 04T-2019'!M41</f>
        <v>6</v>
      </c>
      <c r="N41" s="10">
        <f>'[2]Viec 04T-2019'!N41</f>
        <v>2</v>
      </c>
      <c r="O41" s="10">
        <f>'[2]Viec 04T-2019'!O41</f>
        <v>0</v>
      </c>
      <c r="P41" s="10">
        <f>'[2]Viec 04T-2019'!P41</f>
        <v>5</v>
      </c>
      <c r="Q41" s="10">
        <f>'[2]Viec 04T-2019'!Q41</f>
        <v>6272</v>
      </c>
      <c r="R41" s="10">
        <f t="shared" si="10"/>
        <v>9803</v>
      </c>
      <c r="S41" s="24">
        <f t="shared" si="1"/>
        <v>0.39475488515598217</v>
      </c>
      <c r="T41" s="31">
        <v>8760</v>
      </c>
      <c r="U41" s="33">
        <f t="shared" si="2"/>
        <v>3395</v>
      </c>
      <c r="V41" s="33">
        <f t="shared" si="3"/>
        <v>0</v>
      </c>
      <c r="W41" s="22">
        <f t="shared" si="11"/>
        <v>3531</v>
      </c>
      <c r="X41" s="23">
        <v>2410</v>
      </c>
      <c r="Y41" s="32">
        <f t="shared" si="4"/>
        <v>0.46514522821576765</v>
      </c>
      <c r="Z41" s="32">
        <f t="shared" si="5"/>
        <v>0.4819097967949777</v>
      </c>
      <c r="AA41" s="34">
        <f t="shared" si="12"/>
        <v>14</v>
      </c>
      <c r="AB41" s="34">
        <f t="shared" si="13"/>
        <v>43</v>
      </c>
      <c r="AC41" s="34">
        <f t="shared" si="14"/>
        <v>63</v>
      </c>
      <c r="AD41" s="23">
        <f t="shared" si="6"/>
        <v>0</v>
      </c>
      <c r="AE41" s="23">
        <f t="shared" si="7"/>
        <v>0</v>
      </c>
      <c r="AF41" s="23">
        <f t="shared" si="8"/>
        <v>0</v>
      </c>
      <c r="AG41" s="23">
        <f t="shared" si="9"/>
        <v>0</v>
      </c>
      <c r="AH41" s="23"/>
      <c r="AI41" s="36"/>
      <c r="AJ41" s="34"/>
    </row>
    <row r="42" spans="1:36" s="11" customFormat="1" ht="19.5" customHeight="1">
      <c r="A42" s="14">
        <v>28</v>
      </c>
      <c r="B42" s="13" t="str">
        <f>'[2]Viec 04T-2019'!B42</f>
        <v>Hậu Giang</v>
      </c>
      <c r="C42" s="10">
        <f>'[2]Viec 04T-2019'!C42</f>
        <v>7002</v>
      </c>
      <c r="D42" s="10">
        <v>4218</v>
      </c>
      <c r="E42" s="10">
        <v>2784</v>
      </c>
      <c r="F42" s="10">
        <f>'[2]Viec 04T-2019'!F42</f>
        <v>31</v>
      </c>
      <c r="G42" s="10">
        <f>'[2]Viec 04T-2019'!G42</f>
        <v>0</v>
      </c>
      <c r="H42" s="10">
        <f>'[2]Viec 04T-2019'!H42</f>
        <v>6971</v>
      </c>
      <c r="I42" s="10">
        <f>'[2]Viec 04T-2019'!I42</f>
        <v>4950</v>
      </c>
      <c r="J42" s="10">
        <f>'[2]Viec 04T-2019'!J42</f>
        <v>1597</v>
      </c>
      <c r="K42" s="10">
        <f>'[2]Viec 04T-2019'!K42</f>
        <v>69</v>
      </c>
      <c r="L42" s="10">
        <f>'[2]Viec 04T-2019'!L42</f>
        <v>3231</v>
      </c>
      <c r="M42" s="10">
        <f>'[2]Viec 04T-2019'!M42</f>
        <v>37</v>
      </c>
      <c r="N42" s="10">
        <f>'[2]Viec 04T-2019'!N42</f>
        <v>9</v>
      </c>
      <c r="O42" s="10">
        <f>'[2]Viec 04T-2019'!O42</f>
        <v>0</v>
      </c>
      <c r="P42" s="10">
        <f>'[2]Viec 04T-2019'!P42</f>
        <v>7</v>
      </c>
      <c r="Q42" s="10">
        <f>'[2]Viec 04T-2019'!Q42</f>
        <v>2021</v>
      </c>
      <c r="R42" s="10">
        <f t="shared" si="10"/>
        <v>5305</v>
      </c>
      <c r="S42" s="24">
        <f t="shared" si="1"/>
        <v>0.33656565656565657</v>
      </c>
      <c r="T42" s="31">
        <v>4218</v>
      </c>
      <c r="U42" s="33">
        <f t="shared" si="2"/>
        <v>2784</v>
      </c>
      <c r="V42" s="33">
        <f t="shared" si="3"/>
        <v>0</v>
      </c>
      <c r="W42" s="22">
        <f t="shared" si="11"/>
        <v>3284</v>
      </c>
      <c r="X42" s="23">
        <v>2158</v>
      </c>
      <c r="Y42" s="32">
        <f t="shared" si="4"/>
        <v>0.5217794253938832</v>
      </c>
      <c r="Z42" s="32">
        <f t="shared" si="5"/>
        <v>0.7100846363505954</v>
      </c>
      <c r="AA42" s="34">
        <f t="shared" si="12"/>
        <v>32</v>
      </c>
      <c r="AB42" s="34">
        <f t="shared" si="13"/>
        <v>57</v>
      </c>
      <c r="AC42" s="34">
        <f t="shared" si="14"/>
        <v>18</v>
      </c>
      <c r="AD42" s="23">
        <f t="shared" si="6"/>
        <v>0</v>
      </c>
      <c r="AE42" s="23">
        <f t="shared" si="7"/>
        <v>0</v>
      </c>
      <c r="AF42" s="23">
        <f t="shared" si="8"/>
        <v>0</v>
      </c>
      <c r="AG42" s="23">
        <f t="shared" si="9"/>
        <v>0</v>
      </c>
      <c r="AH42" s="23"/>
      <c r="AI42" s="36"/>
      <c r="AJ42" s="34"/>
    </row>
    <row r="43" spans="1:36" s="11" customFormat="1" ht="19.5" customHeight="1">
      <c r="A43" s="12">
        <v>29</v>
      </c>
      <c r="B43" s="13" t="str">
        <f>'[2]Viec 04T-2019'!B43</f>
        <v>Hồ Chí Minh</v>
      </c>
      <c r="C43" s="10">
        <f>'[2]Viec 04T-2019'!C43</f>
        <v>68659</v>
      </c>
      <c r="D43" s="10">
        <v>43329</v>
      </c>
      <c r="E43" s="10">
        <v>25330</v>
      </c>
      <c r="F43" s="10">
        <v>99</v>
      </c>
      <c r="G43" s="10">
        <v>0</v>
      </c>
      <c r="H43" s="10">
        <v>50370</v>
      </c>
      <c r="I43" s="10">
        <v>26377</v>
      </c>
      <c r="J43" s="10">
        <v>3292</v>
      </c>
      <c r="K43" s="10">
        <v>67</v>
      </c>
      <c r="L43" s="10">
        <v>22278</v>
      </c>
      <c r="M43" s="10">
        <v>512</v>
      </c>
      <c r="N43" s="10">
        <v>89</v>
      </c>
      <c r="O43" s="10">
        <v>0</v>
      </c>
      <c r="P43" s="10">
        <v>139</v>
      </c>
      <c r="Q43" s="10">
        <v>23993</v>
      </c>
      <c r="R43" s="10">
        <f t="shared" si="10"/>
        <v>47011</v>
      </c>
      <c r="S43" s="24">
        <f t="shared" si="1"/>
        <v>0.12734579368389126</v>
      </c>
      <c r="T43" s="31">
        <v>43329</v>
      </c>
      <c r="U43" s="33">
        <f t="shared" si="2"/>
        <v>25330</v>
      </c>
      <c r="V43" s="33">
        <f t="shared" si="3"/>
        <v>0</v>
      </c>
      <c r="W43" s="22">
        <f t="shared" si="11"/>
        <v>23018</v>
      </c>
      <c r="X43" s="23">
        <v>18302</v>
      </c>
      <c r="Y43" s="32">
        <f t="shared" si="4"/>
        <v>0.2576767566386187</v>
      </c>
      <c r="Z43" s="32">
        <f t="shared" si="5"/>
        <v>0.5236648798888227</v>
      </c>
      <c r="AA43" s="34">
        <f t="shared" si="12"/>
        <v>1</v>
      </c>
      <c r="AB43" s="34">
        <f t="shared" si="13"/>
        <v>63</v>
      </c>
      <c r="AC43" s="34">
        <f t="shared" si="14"/>
        <v>62</v>
      </c>
      <c r="AD43" s="23">
        <f t="shared" si="6"/>
        <v>0</v>
      </c>
      <c r="AE43" s="23">
        <f t="shared" si="7"/>
        <v>18190</v>
      </c>
      <c r="AF43" s="23">
        <f t="shared" si="8"/>
        <v>0</v>
      </c>
      <c r="AG43" s="23">
        <f t="shared" si="9"/>
        <v>0</v>
      </c>
      <c r="AH43" s="23"/>
      <c r="AI43" s="36"/>
      <c r="AJ43" s="34"/>
    </row>
    <row r="44" spans="1:36" s="11" customFormat="1" ht="19.5" customHeight="1">
      <c r="A44" s="14">
        <v>30</v>
      </c>
      <c r="B44" s="13" t="str">
        <f>'[2]Viec 04T-2019'!B44</f>
        <v>Hòa Bình</v>
      </c>
      <c r="C44" s="10">
        <f>'[2]Viec 04T-2019'!C44</f>
        <v>2225</v>
      </c>
      <c r="D44" s="10">
        <v>806</v>
      </c>
      <c r="E44" s="10">
        <v>1419</v>
      </c>
      <c r="F44" s="10">
        <f>'[2]Viec 04T-2019'!F44</f>
        <v>15</v>
      </c>
      <c r="G44" s="10">
        <f>'[2]Viec 04T-2019'!G44</f>
        <v>0</v>
      </c>
      <c r="H44" s="10">
        <f>'[2]Viec 04T-2019'!H44</f>
        <v>2210</v>
      </c>
      <c r="I44" s="10">
        <f>'[2]Viec 04T-2019'!I44</f>
        <v>1612</v>
      </c>
      <c r="J44" s="10">
        <f>'[2]Viec 04T-2019'!J44</f>
        <v>1036</v>
      </c>
      <c r="K44" s="10">
        <f>'[2]Viec 04T-2019'!K44</f>
        <v>13</v>
      </c>
      <c r="L44" s="10">
        <f>'[2]Viec 04T-2019'!L44</f>
        <v>537</v>
      </c>
      <c r="M44" s="10">
        <f>'[2]Viec 04T-2019'!M44</f>
        <v>7</v>
      </c>
      <c r="N44" s="10">
        <f>'[2]Viec 04T-2019'!N44</f>
        <v>0</v>
      </c>
      <c r="O44" s="10">
        <f>'[2]Viec 04T-2019'!O44</f>
        <v>0</v>
      </c>
      <c r="P44" s="10">
        <f>'[2]Viec 04T-2019'!P44</f>
        <v>19</v>
      </c>
      <c r="Q44" s="10">
        <f>'[2]Viec 04T-2019'!Q44</f>
        <v>598</v>
      </c>
      <c r="R44" s="10">
        <f t="shared" si="10"/>
        <v>1161</v>
      </c>
      <c r="S44" s="24">
        <f t="shared" si="1"/>
        <v>0.6507444168734491</v>
      </c>
      <c r="T44" s="31">
        <v>806</v>
      </c>
      <c r="U44" s="33">
        <f t="shared" si="2"/>
        <v>1419</v>
      </c>
      <c r="V44" s="33">
        <f t="shared" si="3"/>
        <v>0</v>
      </c>
      <c r="W44" s="22">
        <f t="shared" si="11"/>
        <v>563</v>
      </c>
      <c r="X44" s="23">
        <v>183</v>
      </c>
      <c r="Y44" s="32">
        <f t="shared" si="4"/>
        <v>2.0765027322404372</v>
      </c>
      <c r="Z44" s="32">
        <f t="shared" si="5"/>
        <v>0.7294117647058823</v>
      </c>
      <c r="AA44" s="34">
        <f t="shared" si="12"/>
        <v>56</v>
      </c>
      <c r="AB44" s="34">
        <f t="shared" si="13"/>
        <v>12</v>
      </c>
      <c r="AC44" s="34">
        <f t="shared" si="14"/>
        <v>10</v>
      </c>
      <c r="AD44" s="23">
        <f t="shared" si="6"/>
        <v>0</v>
      </c>
      <c r="AE44" s="23">
        <f t="shared" si="7"/>
        <v>0</v>
      </c>
      <c r="AF44" s="23">
        <f t="shared" si="8"/>
        <v>0</v>
      </c>
      <c r="AG44" s="23">
        <f t="shared" si="9"/>
        <v>0</v>
      </c>
      <c r="AH44" s="23"/>
      <c r="AI44" s="36"/>
      <c r="AJ44" s="34"/>
    </row>
    <row r="45" spans="1:36" s="11" customFormat="1" ht="19.5" customHeight="1">
      <c r="A45" s="12">
        <v>31</v>
      </c>
      <c r="B45" s="13" t="str">
        <f>'[2]Viec 04T-2019'!B45</f>
        <v>Hưng Yên</v>
      </c>
      <c r="C45" s="10">
        <f>'[2]Viec 04T-2019'!C45</f>
        <v>3989</v>
      </c>
      <c r="D45" s="10">
        <v>1944</v>
      </c>
      <c r="E45" s="10">
        <v>2045</v>
      </c>
      <c r="F45" s="10">
        <f>'[2]Viec 04T-2019'!F45</f>
        <v>54</v>
      </c>
      <c r="G45" s="10">
        <f>'[2]Viec 04T-2019'!G45</f>
        <v>0</v>
      </c>
      <c r="H45" s="10">
        <f>'[2]Viec 04T-2019'!H45</f>
        <v>3935</v>
      </c>
      <c r="I45" s="10">
        <f>'[2]Viec 04T-2019'!I45</f>
        <v>2644</v>
      </c>
      <c r="J45" s="10">
        <f>'[2]Viec 04T-2019'!J45</f>
        <v>1502</v>
      </c>
      <c r="K45" s="10">
        <f>'[2]Viec 04T-2019'!K45</f>
        <v>27</v>
      </c>
      <c r="L45" s="10">
        <f>'[2]Viec 04T-2019'!L45</f>
        <v>1102</v>
      </c>
      <c r="M45" s="10">
        <f>'[2]Viec 04T-2019'!M45</f>
        <v>0</v>
      </c>
      <c r="N45" s="10">
        <f>'[2]Viec 04T-2019'!N45</f>
        <v>0</v>
      </c>
      <c r="O45" s="10">
        <f>'[2]Viec 04T-2019'!O45</f>
        <v>0</v>
      </c>
      <c r="P45" s="10">
        <f>'[2]Viec 04T-2019'!P45</f>
        <v>13</v>
      </c>
      <c r="Q45" s="10">
        <f>'[2]Viec 04T-2019'!Q45</f>
        <v>1291</v>
      </c>
      <c r="R45" s="10">
        <f t="shared" si="10"/>
        <v>2406</v>
      </c>
      <c r="S45" s="24">
        <f t="shared" si="1"/>
        <v>0.5782904689863843</v>
      </c>
      <c r="T45" s="31">
        <v>1944</v>
      </c>
      <c r="U45" s="33">
        <f t="shared" si="2"/>
        <v>2045</v>
      </c>
      <c r="V45" s="33">
        <f t="shared" si="3"/>
        <v>0</v>
      </c>
      <c r="W45" s="22">
        <f t="shared" si="11"/>
        <v>1115</v>
      </c>
      <c r="X45" s="23">
        <v>585</v>
      </c>
      <c r="Y45" s="32">
        <f t="shared" si="4"/>
        <v>0.905982905982906</v>
      </c>
      <c r="Z45" s="32">
        <f t="shared" si="5"/>
        <v>0.6719186785260483</v>
      </c>
      <c r="AA45" s="34">
        <f t="shared" si="12"/>
        <v>44</v>
      </c>
      <c r="AB45" s="34">
        <f t="shared" si="13"/>
        <v>21</v>
      </c>
      <c r="AC45" s="34">
        <f t="shared" si="14"/>
        <v>31</v>
      </c>
      <c r="AD45" s="23">
        <f t="shared" si="6"/>
        <v>0</v>
      </c>
      <c r="AE45" s="23">
        <f t="shared" si="7"/>
        <v>0</v>
      </c>
      <c r="AF45" s="23">
        <f t="shared" si="8"/>
        <v>0</v>
      </c>
      <c r="AG45" s="23">
        <f t="shared" si="9"/>
        <v>0</v>
      </c>
      <c r="AH45" s="23"/>
      <c r="AI45" s="36"/>
      <c r="AJ45" s="34"/>
    </row>
    <row r="46" spans="1:36" s="11" customFormat="1" ht="19.5" customHeight="1">
      <c r="A46" s="14">
        <v>32</v>
      </c>
      <c r="B46" s="13" t="str">
        <f>'[2]Viec 04T-2019'!B46</f>
        <v>Khánh Hòa</v>
      </c>
      <c r="C46" s="10">
        <f>'[2]Viec 04T-2019'!C46</f>
        <v>8378</v>
      </c>
      <c r="D46" s="10">
        <v>5413</v>
      </c>
      <c r="E46" s="10">
        <v>2965</v>
      </c>
      <c r="F46" s="10">
        <f>'[2]Viec 04T-2019'!F46</f>
        <v>20</v>
      </c>
      <c r="G46" s="10">
        <f>'[2]Viec 04T-2019'!G46</f>
        <v>0</v>
      </c>
      <c r="H46" s="10">
        <f>'[2]Viec 04T-2019'!H46</f>
        <v>8358</v>
      </c>
      <c r="I46" s="10">
        <f>'[2]Viec 04T-2019'!I46</f>
        <v>5552</v>
      </c>
      <c r="J46" s="10">
        <f>'[2]Viec 04T-2019'!J46</f>
        <v>1933</v>
      </c>
      <c r="K46" s="10">
        <f>'[2]Viec 04T-2019'!K46</f>
        <v>41</v>
      </c>
      <c r="L46" s="10">
        <f>'[2]Viec 04T-2019'!L46</f>
        <v>3555</v>
      </c>
      <c r="M46" s="10">
        <f>'[2]Viec 04T-2019'!M46</f>
        <v>16</v>
      </c>
      <c r="N46" s="10">
        <f>'[2]Viec 04T-2019'!N46</f>
        <v>5</v>
      </c>
      <c r="O46" s="10">
        <f>'[2]Viec 04T-2019'!O46</f>
        <v>0</v>
      </c>
      <c r="P46" s="10">
        <f>'[2]Viec 04T-2019'!P46</f>
        <v>2</v>
      </c>
      <c r="Q46" s="10">
        <f>'[2]Viec 04T-2019'!Q46</f>
        <v>2806</v>
      </c>
      <c r="R46" s="10">
        <f t="shared" si="10"/>
        <v>6384</v>
      </c>
      <c r="S46" s="24">
        <f aca="true" t="shared" si="15" ref="S46:S77">(J46+K46)/I46</f>
        <v>0.35554755043227665</v>
      </c>
      <c r="T46" s="31">
        <v>5413</v>
      </c>
      <c r="U46" s="33">
        <f aca="true" t="shared" si="16" ref="U46:U77">C46-T46</f>
        <v>2965</v>
      </c>
      <c r="V46" s="33">
        <f aca="true" t="shared" si="17" ref="V46:V77">D46-T46</f>
        <v>0</v>
      </c>
      <c r="W46" s="22">
        <f t="shared" si="11"/>
        <v>3578</v>
      </c>
      <c r="X46" s="23">
        <v>1823</v>
      </c>
      <c r="Y46" s="32">
        <f aca="true" t="shared" si="18" ref="Y46:Y77">(W46-X46)/X46</f>
        <v>0.9626988480526605</v>
      </c>
      <c r="Z46" s="32">
        <f aca="true" t="shared" si="19" ref="Z46:Z77">I46/H46</f>
        <v>0.6642737497008854</v>
      </c>
      <c r="AA46" s="34">
        <f t="shared" si="12"/>
        <v>27</v>
      </c>
      <c r="AB46" s="34">
        <f t="shared" si="13"/>
        <v>55</v>
      </c>
      <c r="AC46" s="34">
        <f t="shared" si="14"/>
        <v>34</v>
      </c>
      <c r="AD46" s="23">
        <f aca="true" t="shared" si="20" ref="AD46:AD77">C46-D46-E46</f>
        <v>0</v>
      </c>
      <c r="AE46" s="23">
        <f aca="true" t="shared" si="21" ref="AE46:AE77">C46-F46-H46</f>
        <v>0</v>
      </c>
      <c r="AF46" s="23">
        <f aca="true" t="shared" si="22" ref="AF46:AF77">H46-I46-Q46</f>
        <v>0</v>
      </c>
      <c r="AG46" s="23">
        <f aca="true" t="shared" si="23" ref="AG46:AG77">I46-J46-K46-L46-M46-N46-O46-P46</f>
        <v>0</v>
      </c>
      <c r="AH46" s="23"/>
      <c r="AI46" s="36"/>
      <c r="AJ46" s="34"/>
    </row>
    <row r="47" spans="1:36" s="11" customFormat="1" ht="19.5" customHeight="1">
      <c r="A47" s="12">
        <v>33</v>
      </c>
      <c r="B47" s="13" t="str">
        <f>'[2]Viec 04T-2019'!B47</f>
        <v>Kiên Giang</v>
      </c>
      <c r="C47" s="10">
        <f>'[2]Viec 04T-2019'!C47</f>
        <v>13106</v>
      </c>
      <c r="D47" s="10">
        <v>8569</v>
      </c>
      <c r="E47" s="10">
        <v>4537</v>
      </c>
      <c r="F47" s="10">
        <f>'[2]Viec 04T-2019'!F47</f>
        <v>81</v>
      </c>
      <c r="G47" s="10">
        <f>'[2]Viec 04T-2019'!G47</f>
        <v>0</v>
      </c>
      <c r="H47" s="10">
        <f>'[2]Viec 04T-2019'!H47</f>
        <v>13025</v>
      </c>
      <c r="I47" s="10">
        <f>'[2]Viec 04T-2019'!I47</f>
        <v>8347</v>
      </c>
      <c r="J47" s="10">
        <f>'[2]Viec 04T-2019'!J47</f>
        <v>2917</v>
      </c>
      <c r="K47" s="10">
        <f>'[2]Viec 04T-2019'!K47</f>
        <v>140</v>
      </c>
      <c r="L47" s="10">
        <f>'[2]Viec 04T-2019'!L47</f>
        <v>5126</v>
      </c>
      <c r="M47" s="10">
        <f>'[2]Viec 04T-2019'!M47</f>
        <v>131</v>
      </c>
      <c r="N47" s="10">
        <f>'[2]Viec 04T-2019'!N47</f>
        <v>7</v>
      </c>
      <c r="O47" s="10">
        <f>'[2]Viec 04T-2019'!O47</f>
        <v>2</v>
      </c>
      <c r="P47" s="10">
        <f>'[2]Viec 04T-2019'!P47</f>
        <v>24</v>
      </c>
      <c r="Q47" s="10">
        <f>'[2]Viec 04T-2019'!Q47</f>
        <v>4678</v>
      </c>
      <c r="R47" s="10">
        <f aca="true" t="shared" si="24" ref="R47:R77">L47+M47+N47+O47+P47+Q47</f>
        <v>9968</v>
      </c>
      <c r="S47" s="24">
        <f t="shared" si="15"/>
        <v>0.36623936743740265</v>
      </c>
      <c r="T47" s="31">
        <v>8569</v>
      </c>
      <c r="U47" s="33">
        <f t="shared" si="16"/>
        <v>4537</v>
      </c>
      <c r="V47" s="33">
        <f t="shared" si="17"/>
        <v>0</v>
      </c>
      <c r="W47" s="22">
        <f aca="true" t="shared" si="25" ref="W47:W77">L47+M47+N47+O47+P47</f>
        <v>5290</v>
      </c>
      <c r="X47" s="23">
        <v>3856</v>
      </c>
      <c r="Y47" s="32">
        <f t="shared" si="18"/>
        <v>0.37188796680497926</v>
      </c>
      <c r="Z47" s="32">
        <f t="shared" si="19"/>
        <v>0.6408445297504799</v>
      </c>
      <c r="AA47" s="34">
        <f aca="true" t="shared" si="26" ref="AA47:AA77">RANK(C47,$C$15:$C$77)</f>
        <v>10</v>
      </c>
      <c r="AB47" s="34">
        <f aca="true" t="shared" si="27" ref="AB47:AB77">RANK(S47,$S$15:$S$77)</f>
        <v>54</v>
      </c>
      <c r="AC47" s="34">
        <f aca="true" t="shared" si="28" ref="AC47:AC77">RANK(Z47,$Z$15:$Z$77)</f>
        <v>42</v>
      </c>
      <c r="AD47" s="23">
        <f t="shared" si="20"/>
        <v>0</v>
      </c>
      <c r="AE47" s="23">
        <f t="shared" si="21"/>
        <v>0</v>
      </c>
      <c r="AF47" s="23">
        <f t="shared" si="22"/>
        <v>0</v>
      </c>
      <c r="AG47" s="23">
        <f t="shared" si="23"/>
        <v>0</v>
      </c>
      <c r="AH47" s="23"/>
      <c r="AI47" s="36"/>
      <c r="AJ47" s="34"/>
    </row>
    <row r="48" spans="1:36" s="11" customFormat="1" ht="19.5" customHeight="1">
      <c r="A48" s="14">
        <v>34</v>
      </c>
      <c r="B48" s="13" t="str">
        <f>'[2]Viec 04T-2019'!B48</f>
        <v>Kon Tum</v>
      </c>
      <c r="C48" s="10">
        <f>'[2]Viec 04T-2019'!C48</f>
        <v>2650</v>
      </c>
      <c r="D48" s="10">
        <v>1276</v>
      </c>
      <c r="E48" s="10">
        <v>1374</v>
      </c>
      <c r="F48" s="10">
        <f>'[2]Viec 04T-2019'!F48</f>
        <v>29</v>
      </c>
      <c r="G48" s="10">
        <f>'[2]Viec 04T-2019'!G48</f>
        <v>11</v>
      </c>
      <c r="H48" s="10">
        <f>'[2]Viec 04T-2019'!H48</f>
        <v>2621</v>
      </c>
      <c r="I48" s="10">
        <f>'[2]Viec 04T-2019'!I48</f>
        <v>1845</v>
      </c>
      <c r="J48" s="10">
        <f>'[2]Viec 04T-2019'!J48</f>
        <v>1078</v>
      </c>
      <c r="K48" s="10">
        <f>'[2]Viec 04T-2019'!K48</f>
        <v>18</v>
      </c>
      <c r="L48" s="10">
        <f>'[2]Viec 04T-2019'!L48</f>
        <v>725</v>
      </c>
      <c r="M48" s="10">
        <f>'[2]Viec 04T-2019'!M48</f>
        <v>19</v>
      </c>
      <c r="N48" s="10">
        <f>'[2]Viec 04T-2019'!N48</f>
        <v>5</v>
      </c>
      <c r="O48" s="10">
        <f>'[2]Viec 04T-2019'!O48</f>
        <v>0</v>
      </c>
      <c r="P48" s="10">
        <f>'[2]Viec 04T-2019'!P48</f>
        <v>0</v>
      </c>
      <c r="Q48" s="10">
        <f>'[2]Viec 04T-2019'!Q48</f>
        <v>776</v>
      </c>
      <c r="R48" s="10">
        <f t="shared" si="24"/>
        <v>1525</v>
      </c>
      <c r="S48" s="24">
        <f t="shared" si="15"/>
        <v>0.5940379403794038</v>
      </c>
      <c r="T48" s="31">
        <v>1276</v>
      </c>
      <c r="U48" s="33">
        <f t="shared" si="16"/>
        <v>1374</v>
      </c>
      <c r="V48" s="33">
        <f t="shared" si="17"/>
        <v>0</v>
      </c>
      <c r="W48" s="22">
        <f t="shared" si="25"/>
        <v>749</v>
      </c>
      <c r="X48" s="23">
        <v>485</v>
      </c>
      <c r="Y48" s="32">
        <f t="shared" si="18"/>
        <v>0.5443298969072164</v>
      </c>
      <c r="Z48" s="32">
        <f t="shared" si="19"/>
        <v>0.7039297977871042</v>
      </c>
      <c r="AA48" s="34">
        <f t="shared" si="26"/>
        <v>53</v>
      </c>
      <c r="AB48" s="34">
        <f t="shared" si="27"/>
        <v>17</v>
      </c>
      <c r="AC48" s="34">
        <f t="shared" si="28"/>
        <v>23</v>
      </c>
      <c r="AD48" s="23">
        <f t="shared" si="20"/>
        <v>0</v>
      </c>
      <c r="AE48" s="23">
        <f t="shared" si="21"/>
        <v>0</v>
      </c>
      <c r="AF48" s="23">
        <f t="shared" si="22"/>
        <v>0</v>
      </c>
      <c r="AG48" s="23">
        <f t="shared" si="23"/>
        <v>0</v>
      </c>
      <c r="AH48" s="23"/>
      <c r="AI48" s="36"/>
      <c r="AJ48" s="34"/>
    </row>
    <row r="49" spans="1:36" s="11" customFormat="1" ht="19.5" customHeight="1">
      <c r="A49" s="12">
        <v>35</v>
      </c>
      <c r="B49" s="13" t="str">
        <f>'[2]Viec 04T-2019'!B49</f>
        <v>Lai Châu</v>
      </c>
      <c r="C49" s="10">
        <f>'[2]Viec 04T-2019'!C49</f>
        <v>739</v>
      </c>
      <c r="D49" s="10">
        <v>218</v>
      </c>
      <c r="E49" s="10">
        <v>521</v>
      </c>
      <c r="F49" s="10">
        <f>'[2]Viec 04T-2019'!F49</f>
        <v>2</v>
      </c>
      <c r="G49" s="10">
        <f>'[2]Viec 04T-2019'!G49</f>
        <v>0</v>
      </c>
      <c r="H49" s="10">
        <f>'[2]Viec 04T-2019'!H49</f>
        <v>737</v>
      </c>
      <c r="I49" s="10">
        <f>'[2]Viec 04T-2019'!I49</f>
        <v>565</v>
      </c>
      <c r="J49" s="10">
        <f>'[2]Viec 04T-2019'!J49</f>
        <v>439</v>
      </c>
      <c r="K49" s="10">
        <f>'[2]Viec 04T-2019'!K49</f>
        <v>4</v>
      </c>
      <c r="L49" s="10">
        <f>'[2]Viec 04T-2019'!L49</f>
        <v>120</v>
      </c>
      <c r="M49" s="10">
        <f>'[2]Viec 04T-2019'!M49</f>
        <v>0</v>
      </c>
      <c r="N49" s="10">
        <f>'[2]Viec 04T-2019'!N49</f>
        <v>1</v>
      </c>
      <c r="O49" s="10">
        <f>'[2]Viec 04T-2019'!O49</f>
        <v>0</v>
      </c>
      <c r="P49" s="10">
        <f>'[2]Viec 04T-2019'!P49</f>
        <v>1</v>
      </c>
      <c r="Q49" s="10">
        <f>'[2]Viec 04T-2019'!Q49</f>
        <v>172</v>
      </c>
      <c r="R49" s="10">
        <f t="shared" si="24"/>
        <v>294</v>
      </c>
      <c r="S49" s="24">
        <f t="shared" si="15"/>
        <v>0.784070796460177</v>
      </c>
      <c r="T49" s="31">
        <v>218</v>
      </c>
      <c r="U49" s="33">
        <f t="shared" si="16"/>
        <v>521</v>
      </c>
      <c r="V49" s="33">
        <f t="shared" si="17"/>
        <v>0</v>
      </c>
      <c r="W49" s="22">
        <f t="shared" si="25"/>
        <v>122</v>
      </c>
      <c r="X49" s="23">
        <v>47</v>
      </c>
      <c r="Y49" s="32">
        <f t="shared" si="18"/>
        <v>1.5957446808510638</v>
      </c>
      <c r="Z49" s="32">
        <f t="shared" si="19"/>
        <v>0.7666214382632293</v>
      </c>
      <c r="AA49" s="34">
        <f t="shared" si="26"/>
        <v>63</v>
      </c>
      <c r="AB49" s="34">
        <f t="shared" si="27"/>
        <v>2</v>
      </c>
      <c r="AC49" s="34">
        <f t="shared" si="28"/>
        <v>3</v>
      </c>
      <c r="AD49" s="23">
        <f t="shared" si="20"/>
        <v>0</v>
      </c>
      <c r="AE49" s="23">
        <f t="shared" si="21"/>
        <v>0</v>
      </c>
      <c r="AF49" s="23">
        <f t="shared" si="22"/>
        <v>0</v>
      </c>
      <c r="AG49" s="23">
        <f t="shared" si="23"/>
        <v>0</v>
      </c>
      <c r="AH49" s="23"/>
      <c r="AI49" s="36"/>
      <c r="AJ49" s="34"/>
    </row>
    <row r="50" spans="1:36" s="11" customFormat="1" ht="19.5" customHeight="1">
      <c r="A50" s="14">
        <v>36</v>
      </c>
      <c r="B50" s="13" t="str">
        <f>'[2]Viec 04T-2019'!B50</f>
        <v>Lâm Đồng</v>
      </c>
      <c r="C50" s="10">
        <f>'[2]Viec 04T-2019'!C50</f>
        <v>10038</v>
      </c>
      <c r="D50" s="10">
        <v>6410</v>
      </c>
      <c r="E50" s="10">
        <v>3628</v>
      </c>
      <c r="F50" s="10">
        <f>'[2]Viec 04T-2019'!F50</f>
        <v>24</v>
      </c>
      <c r="G50" s="10">
        <f>'[2]Viec 04T-2019'!G50</f>
        <v>0</v>
      </c>
      <c r="H50" s="10">
        <f>'[2]Viec 04T-2019'!H50</f>
        <v>10014</v>
      </c>
      <c r="I50" s="10">
        <f>'[2]Viec 04T-2019'!I50</f>
        <v>6712</v>
      </c>
      <c r="J50" s="10">
        <f>'[2]Viec 04T-2019'!J50</f>
        <v>2398</v>
      </c>
      <c r="K50" s="10">
        <f>'[2]Viec 04T-2019'!K50</f>
        <v>116</v>
      </c>
      <c r="L50" s="10">
        <f>'[2]Viec 04T-2019'!L50</f>
        <v>4151</v>
      </c>
      <c r="M50" s="10">
        <f>'[2]Viec 04T-2019'!M50</f>
        <v>26</v>
      </c>
      <c r="N50" s="10">
        <f>'[2]Viec 04T-2019'!N50</f>
        <v>14</v>
      </c>
      <c r="O50" s="10">
        <f>'[2]Viec 04T-2019'!O50</f>
        <v>0</v>
      </c>
      <c r="P50" s="10">
        <f>'[2]Viec 04T-2019'!P50</f>
        <v>7</v>
      </c>
      <c r="Q50" s="10">
        <f>'[2]Viec 04T-2019'!Q50</f>
        <v>3302</v>
      </c>
      <c r="R50" s="10">
        <f t="shared" si="24"/>
        <v>7500</v>
      </c>
      <c r="S50" s="24">
        <f t="shared" si="15"/>
        <v>0.37455303933253875</v>
      </c>
      <c r="T50" s="31">
        <v>6410</v>
      </c>
      <c r="U50" s="33">
        <f t="shared" si="16"/>
        <v>3628</v>
      </c>
      <c r="V50" s="33">
        <f t="shared" si="17"/>
        <v>0</v>
      </c>
      <c r="W50" s="22">
        <f t="shared" si="25"/>
        <v>4198</v>
      </c>
      <c r="X50" s="23">
        <v>3067</v>
      </c>
      <c r="Y50" s="32">
        <f t="shared" si="18"/>
        <v>0.3687642647538311</v>
      </c>
      <c r="Z50" s="32">
        <f t="shared" si="19"/>
        <v>0.6702616337128021</v>
      </c>
      <c r="AA50" s="34">
        <f t="shared" si="26"/>
        <v>24</v>
      </c>
      <c r="AB50" s="34">
        <f t="shared" si="27"/>
        <v>52</v>
      </c>
      <c r="AC50" s="34">
        <f t="shared" si="28"/>
        <v>32</v>
      </c>
      <c r="AD50" s="23">
        <f t="shared" si="20"/>
        <v>0</v>
      </c>
      <c r="AE50" s="23">
        <f t="shared" si="21"/>
        <v>0</v>
      </c>
      <c r="AF50" s="23">
        <f t="shared" si="22"/>
        <v>0</v>
      </c>
      <c r="AG50" s="23">
        <f t="shared" si="23"/>
        <v>0</v>
      </c>
      <c r="AH50" s="23"/>
      <c r="AI50" s="36"/>
      <c r="AJ50" s="34"/>
    </row>
    <row r="51" spans="1:36" s="11" customFormat="1" ht="19.5" customHeight="1">
      <c r="A51" s="12">
        <v>37</v>
      </c>
      <c r="B51" s="13" t="str">
        <f>'[2]Viec 04T-2019'!B51</f>
        <v>Lạng Sơn</v>
      </c>
      <c r="C51" s="10">
        <f>'[2]Viec 04T-2019'!C51</f>
        <v>3979</v>
      </c>
      <c r="D51" s="10">
        <v>1477</v>
      </c>
      <c r="E51" s="10">
        <v>2502</v>
      </c>
      <c r="F51" s="10">
        <f>'[2]Viec 04T-2019'!F51</f>
        <v>63</v>
      </c>
      <c r="G51" s="10">
        <f>'[2]Viec 04T-2019'!G51</f>
        <v>0</v>
      </c>
      <c r="H51" s="10">
        <f>'[2]Viec 04T-2019'!H51</f>
        <v>3916</v>
      </c>
      <c r="I51" s="10">
        <f>'[2]Viec 04T-2019'!I51</f>
        <v>2772</v>
      </c>
      <c r="J51" s="10">
        <f>'[2]Viec 04T-2019'!J51</f>
        <v>1988</v>
      </c>
      <c r="K51" s="10">
        <f>'[2]Viec 04T-2019'!K51</f>
        <v>37</v>
      </c>
      <c r="L51" s="10">
        <f>'[2]Viec 04T-2019'!L51</f>
        <v>742</v>
      </c>
      <c r="M51" s="10">
        <f>'[2]Viec 04T-2019'!M51</f>
        <v>1</v>
      </c>
      <c r="N51" s="10">
        <f>'[2]Viec 04T-2019'!N51</f>
        <v>3</v>
      </c>
      <c r="O51" s="10">
        <f>'[2]Viec 04T-2019'!O51</f>
        <v>0</v>
      </c>
      <c r="P51" s="10">
        <f>'[2]Viec 04T-2019'!P51</f>
        <v>1</v>
      </c>
      <c r="Q51" s="10">
        <f>'[2]Viec 04T-2019'!Q51</f>
        <v>1144</v>
      </c>
      <c r="R51" s="10">
        <f t="shared" si="24"/>
        <v>1891</v>
      </c>
      <c r="S51" s="24">
        <f t="shared" si="15"/>
        <v>0.7305194805194806</v>
      </c>
      <c r="T51" s="31">
        <v>1477</v>
      </c>
      <c r="U51" s="33">
        <f t="shared" si="16"/>
        <v>2502</v>
      </c>
      <c r="V51" s="33">
        <f t="shared" si="17"/>
        <v>0</v>
      </c>
      <c r="W51" s="22">
        <f t="shared" si="25"/>
        <v>747</v>
      </c>
      <c r="X51" s="23">
        <v>302</v>
      </c>
      <c r="Y51" s="32">
        <f t="shared" si="18"/>
        <v>1.4735099337748345</v>
      </c>
      <c r="Z51" s="32">
        <f t="shared" si="19"/>
        <v>0.7078651685393258</v>
      </c>
      <c r="AA51" s="34">
        <f t="shared" si="26"/>
        <v>45</v>
      </c>
      <c r="AB51" s="34">
        <f t="shared" si="27"/>
        <v>4</v>
      </c>
      <c r="AC51" s="34">
        <f t="shared" si="28"/>
        <v>21</v>
      </c>
      <c r="AD51" s="23">
        <f t="shared" si="20"/>
        <v>0</v>
      </c>
      <c r="AE51" s="23">
        <f t="shared" si="21"/>
        <v>0</v>
      </c>
      <c r="AF51" s="23">
        <f t="shared" si="22"/>
        <v>0</v>
      </c>
      <c r="AG51" s="23">
        <f t="shared" si="23"/>
        <v>0</v>
      </c>
      <c r="AH51" s="23"/>
      <c r="AI51" s="36"/>
      <c r="AJ51" s="34"/>
    </row>
    <row r="52" spans="1:36" s="11" customFormat="1" ht="19.5" customHeight="1">
      <c r="A52" s="14">
        <v>38</v>
      </c>
      <c r="B52" s="13" t="str">
        <f>'[2]Viec 04T-2019'!B52</f>
        <v>Lào Cai</v>
      </c>
      <c r="C52" s="10">
        <f>'[2]Viec 04T-2019'!C52</f>
        <v>2723</v>
      </c>
      <c r="D52" s="10">
        <v>1131</v>
      </c>
      <c r="E52" s="10">
        <v>1592</v>
      </c>
      <c r="F52" s="10">
        <f>'[2]Viec 04T-2019'!F52</f>
        <v>13</v>
      </c>
      <c r="G52" s="10">
        <f>'[2]Viec 04T-2019'!G52</f>
        <v>0</v>
      </c>
      <c r="H52" s="10">
        <f>'[2]Viec 04T-2019'!H52</f>
        <v>2710</v>
      </c>
      <c r="I52" s="10">
        <f>'[2]Viec 04T-2019'!I52</f>
        <v>1809</v>
      </c>
      <c r="J52" s="10">
        <f>'[2]Viec 04T-2019'!J52</f>
        <v>1298</v>
      </c>
      <c r="K52" s="10">
        <f>'[2]Viec 04T-2019'!K52</f>
        <v>8</v>
      </c>
      <c r="L52" s="10">
        <f>'[2]Viec 04T-2019'!L52</f>
        <v>499</v>
      </c>
      <c r="M52" s="10">
        <f>'[2]Viec 04T-2019'!M52</f>
        <v>0</v>
      </c>
      <c r="N52" s="10">
        <f>'[2]Viec 04T-2019'!N52</f>
        <v>0</v>
      </c>
      <c r="O52" s="10">
        <f>'[2]Viec 04T-2019'!O52</f>
        <v>0</v>
      </c>
      <c r="P52" s="10">
        <f>'[2]Viec 04T-2019'!P52</f>
        <v>4</v>
      </c>
      <c r="Q52" s="10">
        <f>'[2]Viec 04T-2019'!Q52</f>
        <v>901</v>
      </c>
      <c r="R52" s="10">
        <f t="shared" si="24"/>
        <v>1404</v>
      </c>
      <c r="S52" s="24">
        <f t="shared" si="15"/>
        <v>0.7219458264234384</v>
      </c>
      <c r="T52" s="31">
        <v>1131</v>
      </c>
      <c r="U52" s="33">
        <f t="shared" si="16"/>
        <v>1592</v>
      </c>
      <c r="V52" s="33">
        <f t="shared" si="17"/>
        <v>0</v>
      </c>
      <c r="W52" s="22">
        <f t="shared" si="25"/>
        <v>503</v>
      </c>
      <c r="X52" s="23">
        <v>230</v>
      </c>
      <c r="Y52" s="32">
        <f t="shared" si="18"/>
        <v>1.1869565217391305</v>
      </c>
      <c r="Z52" s="32">
        <f t="shared" si="19"/>
        <v>0.6675276752767527</v>
      </c>
      <c r="AA52" s="34">
        <f t="shared" si="26"/>
        <v>52</v>
      </c>
      <c r="AB52" s="34">
        <f t="shared" si="27"/>
        <v>5</v>
      </c>
      <c r="AC52" s="34">
        <f t="shared" si="28"/>
        <v>33</v>
      </c>
      <c r="AD52" s="23">
        <f t="shared" si="20"/>
        <v>0</v>
      </c>
      <c r="AE52" s="23">
        <f t="shared" si="21"/>
        <v>0</v>
      </c>
      <c r="AF52" s="23">
        <f t="shared" si="22"/>
        <v>0</v>
      </c>
      <c r="AG52" s="23">
        <f t="shared" si="23"/>
        <v>0</v>
      </c>
      <c r="AH52" s="23"/>
      <c r="AI52" s="36"/>
      <c r="AJ52" s="34"/>
    </row>
    <row r="53" spans="1:36" s="11" customFormat="1" ht="19.5" customHeight="1">
      <c r="A53" s="12">
        <v>39</v>
      </c>
      <c r="B53" s="13" t="str">
        <f>'[2]Viec 04T-2019'!B53</f>
        <v>Long An</v>
      </c>
      <c r="C53" s="10">
        <f>'[2]Viec 04T-2019'!C53</f>
        <v>21888</v>
      </c>
      <c r="D53" s="10">
        <v>14279</v>
      </c>
      <c r="E53" s="10">
        <v>7609</v>
      </c>
      <c r="F53" s="10">
        <f>'[2]Viec 04T-2019'!F53</f>
        <v>40</v>
      </c>
      <c r="G53" s="10">
        <f>'[2]Viec 04T-2019'!G53</f>
        <v>362</v>
      </c>
      <c r="H53" s="10">
        <f>'[2]Viec 04T-2019'!H53</f>
        <v>21848</v>
      </c>
      <c r="I53" s="10">
        <f>'[2]Viec 04T-2019'!I53</f>
        <v>13545</v>
      </c>
      <c r="J53" s="10">
        <f>'[2]Viec 04T-2019'!J53</f>
        <v>4420</v>
      </c>
      <c r="K53" s="10">
        <f>'[2]Viec 04T-2019'!K53</f>
        <v>116</v>
      </c>
      <c r="L53" s="10">
        <f>'[2]Viec 04T-2019'!L53</f>
        <v>8779</v>
      </c>
      <c r="M53" s="10">
        <f>'[2]Viec 04T-2019'!M53</f>
        <v>200</v>
      </c>
      <c r="N53" s="10">
        <f>'[2]Viec 04T-2019'!N53</f>
        <v>10</v>
      </c>
      <c r="O53" s="10">
        <f>'[2]Viec 04T-2019'!O53</f>
        <v>0</v>
      </c>
      <c r="P53" s="10">
        <f>'[2]Viec 04T-2019'!P53</f>
        <v>20</v>
      </c>
      <c r="Q53" s="10">
        <f>'[2]Viec 04T-2019'!Q53</f>
        <v>8303</v>
      </c>
      <c r="R53" s="10">
        <f t="shared" si="24"/>
        <v>17312</v>
      </c>
      <c r="S53" s="24">
        <f t="shared" si="15"/>
        <v>0.33488372093023255</v>
      </c>
      <c r="T53" s="31">
        <v>14279</v>
      </c>
      <c r="U53" s="33">
        <f t="shared" si="16"/>
        <v>7609</v>
      </c>
      <c r="V53" s="33">
        <f t="shared" si="17"/>
        <v>0</v>
      </c>
      <c r="W53" s="22">
        <f t="shared" si="25"/>
        <v>9009</v>
      </c>
      <c r="X53" s="23">
        <v>5817</v>
      </c>
      <c r="Y53" s="32">
        <f t="shared" si="18"/>
        <v>0.5487364620938628</v>
      </c>
      <c r="Z53" s="32">
        <f t="shared" si="19"/>
        <v>0.61996521420725</v>
      </c>
      <c r="AA53" s="34">
        <f t="shared" si="26"/>
        <v>3</v>
      </c>
      <c r="AB53" s="34">
        <f t="shared" si="27"/>
        <v>58</v>
      </c>
      <c r="AC53" s="34">
        <f t="shared" si="28"/>
        <v>52</v>
      </c>
      <c r="AD53" s="23">
        <f t="shared" si="20"/>
        <v>0</v>
      </c>
      <c r="AE53" s="23">
        <f t="shared" si="21"/>
        <v>0</v>
      </c>
      <c r="AF53" s="23">
        <f t="shared" si="22"/>
        <v>0</v>
      </c>
      <c r="AG53" s="23">
        <f t="shared" si="23"/>
        <v>0</v>
      </c>
      <c r="AH53" s="23"/>
      <c r="AI53" s="36"/>
      <c r="AJ53" s="34"/>
    </row>
    <row r="54" spans="1:36" s="11" customFormat="1" ht="19.5" customHeight="1">
      <c r="A54" s="14">
        <v>40</v>
      </c>
      <c r="B54" s="13" t="str">
        <f>'[2]Viec 04T-2019'!B54</f>
        <v>Nam Định</v>
      </c>
      <c r="C54" s="10">
        <f>'[2]Viec 04T-2019'!C54</f>
        <v>4226</v>
      </c>
      <c r="D54" s="10">
        <v>2331</v>
      </c>
      <c r="E54" s="10">
        <v>1895</v>
      </c>
      <c r="F54" s="10">
        <f>'[2]Viec 04T-2019'!F54</f>
        <v>46</v>
      </c>
      <c r="G54" s="10">
        <f>'[2]Viec 04T-2019'!G54</f>
        <v>0</v>
      </c>
      <c r="H54" s="10">
        <f>'[2]Viec 04T-2019'!H54</f>
        <v>4180</v>
      </c>
      <c r="I54" s="10">
        <f>'[2]Viec 04T-2019'!I54</f>
        <v>2482</v>
      </c>
      <c r="J54" s="10">
        <f>'[2]Viec 04T-2019'!J54</f>
        <v>1446</v>
      </c>
      <c r="K54" s="10">
        <f>'[2]Viec 04T-2019'!K54</f>
        <v>10</v>
      </c>
      <c r="L54" s="10">
        <f>'[2]Viec 04T-2019'!L54</f>
        <v>997</v>
      </c>
      <c r="M54" s="10">
        <f>'[2]Viec 04T-2019'!M54</f>
        <v>1</v>
      </c>
      <c r="N54" s="10">
        <f>'[2]Viec 04T-2019'!N54</f>
        <v>6</v>
      </c>
      <c r="O54" s="10">
        <f>'[2]Viec 04T-2019'!O54</f>
        <v>0</v>
      </c>
      <c r="P54" s="10">
        <f>'[2]Viec 04T-2019'!P54</f>
        <v>22</v>
      </c>
      <c r="Q54" s="10">
        <f>'[2]Viec 04T-2019'!Q54</f>
        <v>1698</v>
      </c>
      <c r="R54" s="10">
        <f t="shared" si="24"/>
        <v>2724</v>
      </c>
      <c r="S54" s="24">
        <f t="shared" si="15"/>
        <v>0.5866236905721193</v>
      </c>
      <c r="T54" s="31">
        <v>2331</v>
      </c>
      <c r="U54" s="33">
        <f t="shared" si="16"/>
        <v>1895</v>
      </c>
      <c r="V54" s="33">
        <f t="shared" si="17"/>
        <v>0</v>
      </c>
      <c r="W54" s="22">
        <f t="shared" si="25"/>
        <v>1026</v>
      </c>
      <c r="X54" s="23">
        <v>595</v>
      </c>
      <c r="Y54" s="32">
        <f t="shared" si="18"/>
        <v>0.7243697478991596</v>
      </c>
      <c r="Z54" s="32">
        <f t="shared" si="19"/>
        <v>0.5937799043062201</v>
      </c>
      <c r="AA54" s="34">
        <f t="shared" si="26"/>
        <v>43</v>
      </c>
      <c r="AB54" s="34">
        <f t="shared" si="27"/>
        <v>19</v>
      </c>
      <c r="AC54" s="34">
        <f t="shared" si="28"/>
        <v>58</v>
      </c>
      <c r="AD54" s="23">
        <f t="shared" si="20"/>
        <v>0</v>
      </c>
      <c r="AE54" s="23">
        <f t="shared" si="21"/>
        <v>0</v>
      </c>
      <c r="AF54" s="23">
        <f t="shared" si="22"/>
        <v>0</v>
      </c>
      <c r="AG54" s="23">
        <f t="shared" si="23"/>
        <v>0</v>
      </c>
      <c r="AH54" s="23"/>
      <c r="AI54" s="36"/>
      <c r="AJ54" s="34"/>
    </row>
    <row r="55" spans="1:36" s="11" customFormat="1" ht="19.5" customHeight="1">
      <c r="A55" s="12">
        <v>41</v>
      </c>
      <c r="B55" s="13" t="str">
        <f>'[2]Viec 04T-2019'!B55</f>
        <v>Nghệ An</v>
      </c>
      <c r="C55" s="10">
        <f>'[2]Viec 04T-2019'!C55</f>
        <v>11451</v>
      </c>
      <c r="D55" s="10">
        <v>4656</v>
      </c>
      <c r="E55" s="10">
        <v>6795</v>
      </c>
      <c r="F55" s="10">
        <f>'[2]Viec 04T-2019'!F55</f>
        <v>58</v>
      </c>
      <c r="G55" s="10">
        <f>'[2]Viec 04T-2019'!G55</f>
        <v>0</v>
      </c>
      <c r="H55" s="10">
        <f>'[2]Viec 04T-2019'!H55</f>
        <v>11393</v>
      </c>
      <c r="I55" s="10">
        <f>'[2]Viec 04T-2019'!I55</f>
        <v>8349</v>
      </c>
      <c r="J55" s="10">
        <f>'[2]Viec 04T-2019'!J55</f>
        <v>4288</v>
      </c>
      <c r="K55" s="10">
        <f>'[2]Viec 04T-2019'!K55</f>
        <v>52</v>
      </c>
      <c r="L55" s="10">
        <f>'[2]Viec 04T-2019'!L55</f>
        <v>3998</v>
      </c>
      <c r="M55" s="10">
        <f>'[2]Viec 04T-2019'!M55</f>
        <v>7</v>
      </c>
      <c r="N55" s="10">
        <f>'[2]Viec 04T-2019'!N55</f>
        <v>1</v>
      </c>
      <c r="O55" s="10">
        <f>'[2]Viec 04T-2019'!O55</f>
        <v>0</v>
      </c>
      <c r="P55" s="10">
        <f>'[2]Viec 04T-2019'!P55</f>
        <v>3</v>
      </c>
      <c r="Q55" s="10">
        <f>'[2]Viec 04T-2019'!Q55</f>
        <v>3044</v>
      </c>
      <c r="R55" s="10">
        <f t="shared" si="24"/>
        <v>7053</v>
      </c>
      <c r="S55" s="24">
        <f t="shared" si="15"/>
        <v>0.5198227332614684</v>
      </c>
      <c r="T55" s="31">
        <v>4656</v>
      </c>
      <c r="U55" s="33">
        <f t="shared" si="16"/>
        <v>6795</v>
      </c>
      <c r="V55" s="33">
        <f t="shared" si="17"/>
        <v>0</v>
      </c>
      <c r="W55" s="22">
        <f t="shared" si="25"/>
        <v>4009</v>
      </c>
      <c r="X55" s="23">
        <v>1386</v>
      </c>
      <c r="Y55" s="32">
        <f t="shared" si="18"/>
        <v>1.8924963924963925</v>
      </c>
      <c r="Z55" s="32">
        <f t="shared" si="19"/>
        <v>0.7328183972614764</v>
      </c>
      <c r="AA55" s="34">
        <f t="shared" si="26"/>
        <v>16</v>
      </c>
      <c r="AB55" s="34">
        <f t="shared" si="27"/>
        <v>29</v>
      </c>
      <c r="AC55" s="34">
        <f t="shared" si="28"/>
        <v>8</v>
      </c>
      <c r="AD55" s="23">
        <f t="shared" si="20"/>
        <v>0</v>
      </c>
      <c r="AE55" s="23">
        <f t="shared" si="21"/>
        <v>0</v>
      </c>
      <c r="AF55" s="23">
        <f t="shared" si="22"/>
        <v>0</v>
      </c>
      <c r="AG55" s="23">
        <f t="shared" si="23"/>
        <v>0</v>
      </c>
      <c r="AH55" s="23"/>
      <c r="AI55" s="36"/>
      <c r="AJ55" s="34"/>
    </row>
    <row r="56" spans="1:36" s="11" customFormat="1" ht="19.5" customHeight="1">
      <c r="A56" s="14">
        <v>42</v>
      </c>
      <c r="B56" s="13" t="str">
        <f>'[2]Viec 04T-2019'!B56</f>
        <v>Ninh Bình</v>
      </c>
      <c r="C56" s="10">
        <f>'[2]Viec 04T-2019'!C56</f>
        <v>3702</v>
      </c>
      <c r="D56" s="10">
        <v>2283</v>
      </c>
      <c r="E56" s="10">
        <v>1419</v>
      </c>
      <c r="F56" s="10">
        <f>'[2]Viec 04T-2019'!F56</f>
        <v>26</v>
      </c>
      <c r="G56" s="10">
        <f>'[2]Viec 04T-2019'!G56</f>
        <v>0</v>
      </c>
      <c r="H56" s="10">
        <f>'[2]Viec 04T-2019'!H56</f>
        <v>3676</v>
      </c>
      <c r="I56" s="10">
        <f>'[2]Viec 04T-2019'!I56</f>
        <v>2547</v>
      </c>
      <c r="J56" s="10">
        <f>'[2]Viec 04T-2019'!J56</f>
        <v>983</v>
      </c>
      <c r="K56" s="10">
        <f>'[2]Viec 04T-2019'!K56</f>
        <v>19</v>
      </c>
      <c r="L56" s="10">
        <f>'[2]Viec 04T-2019'!L56</f>
        <v>1542</v>
      </c>
      <c r="M56" s="10">
        <f>'[2]Viec 04T-2019'!M56</f>
        <v>3</v>
      </c>
      <c r="N56" s="10">
        <f>'[2]Viec 04T-2019'!N56</f>
        <v>0</v>
      </c>
      <c r="O56" s="10">
        <f>'[2]Viec 04T-2019'!O56</f>
        <v>0</v>
      </c>
      <c r="P56" s="10">
        <f>'[2]Viec 04T-2019'!P56</f>
        <v>0</v>
      </c>
      <c r="Q56" s="10">
        <f>'[2]Viec 04T-2019'!Q56</f>
        <v>1129</v>
      </c>
      <c r="R56" s="10">
        <f t="shared" si="24"/>
        <v>2674</v>
      </c>
      <c r="S56" s="24">
        <f t="shared" si="15"/>
        <v>0.3934040047114252</v>
      </c>
      <c r="T56" s="31">
        <v>2283</v>
      </c>
      <c r="U56" s="33">
        <f t="shared" si="16"/>
        <v>1419</v>
      </c>
      <c r="V56" s="33">
        <f t="shared" si="17"/>
        <v>0</v>
      </c>
      <c r="W56" s="22">
        <f t="shared" si="25"/>
        <v>1545</v>
      </c>
      <c r="X56" s="23">
        <v>1102</v>
      </c>
      <c r="Y56" s="32">
        <f t="shared" si="18"/>
        <v>0.40199637023593465</v>
      </c>
      <c r="Z56" s="32">
        <f t="shared" si="19"/>
        <v>0.6928726877040261</v>
      </c>
      <c r="AA56" s="34">
        <f t="shared" si="26"/>
        <v>48</v>
      </c>
      <c r="AB56" s="34">
        <f t="shared" si="27"/>
        <v>44</v>
      </c>
      <c r="AC56" s="34">
        <f t="shared" si="28"/>
        <v>25</v>
      </c>
      <c r="AD56" s="23">
        <f t="shared" si="20"/>
        <v>0</v>
      </c>
      <c r="AE56" s="23">
        <f t="shared" si="21"/>
        <v>0</v>
      </c>
      <c r="AF56" s="23">
        <f t="shared" si="22"/>
        <v>0</v>
      </c>
      <c r="AG56" s="23">
        <f t="shared" si="23"/>
        <v>0</v>
      </c>
      <c r="AH56" s="23"/>
      <c r="AI56" s="36"/>
      <c r="AJ56" s="34"/>
    </row>
    <row r="57" spans="1:36" s="11" customFormat="1" ht="19.5" customHeight="1">
      <c r="A57" s="12">
        <v>43</v>
      </c>
      <c r="B57" s="13" t="str">
        <f>'[2]Viec 04T-2019'!B57</f>
        <v>Ninh Thuận</v>
      </c>
      <c r="C57" s="10">
        <f>'[2]Viec 04T-2019'!C57</f>
        <v>3669</v>
      </c>
      <c r="D57" s="10">
        <v>2055</v>
      </c>
      <c r="E57" s="10">
        <v>1614</v>
      </c>
      <c r="F57" s="10">
        <f>'[2]Viec 04T-2019'!F57</f>
        <v>37</v>
      </c>
      <c r="G57" s="10">
        <f>'[2]Viec 04T-2019'!G57</f>
        <v>2</v>
      </c>
      <c r="H57" s="10">
        <f>'[2]Viec 04T-2019'!H57</f>
        <v>3632</v>
      </c>
      <c r="I57" s="10">
        <f>'[2]Viec 04T-2019'!I57</f>
        <v>2592</v>
      </c>
      <c r="J57" s="10">
        <f>'[2]Viec 04T-2019'!J57</f>
        <v>974</v>
      </c>
      <c r="K57" s="10">
        <f>'[2]Viec 04T-2019'!K57</f>
        <v>18</v>
      </c>
      <c r="L57" s="10">
        <f>'[2]Viec 04T-2019'!L57</f>
        <v>1565</v>
      </c>
      <c r="M57" s="10">
        <f>'[2]Viec 04T-2019'!M57</f>
        <v>32</v>
      </c>
      <c r="N57" s="10">
        <f>'[2]Viec 04T-2019'!N57</f>
        <v>2</v>
      </c>
      <c r="O57" s="10">
        <f>'[2]Viec 04T-2019'!O57</f>
        <v>0</v>
      </c>
      <c r="P57" s="10">
        <f>'[2]Viec 04T-2019'!P57</f>
        <v>1</v>
      </c>
      <c r="Q57" s="10">
        <f>'[2]Viec 04T-2019'!Q57</f>
        <v>1040</v>
      </c>
      <c r="R57" s="10">
        <f t="shared" si="24"/>
        <v>2640</v>
      </c>
      <c r="S57" s="24">
        <f t="shared" si="15"/>
        <v>0.38271604938271603</v>
      </c>
      <c r="T57" s="31">
        <v>2055</v>
      </c>
      <c r="U57" s="33">
        <f t="shared" si="16"/>
        <v>1614</v>
      </c>
      <c r="V57" s="33">
        <f t="shared" si="17"/>
        <v>0</v>
      </c>
      <c r="W57" s="22">
        <f t="shared" si="25"/>
        <v>1600</v>
      </c>
      <c r="X57" s="23">
        <v>1016</v>
      </c>
      <c r="Y57" s="32">
        <f t="shared" si="18"/>
        <v>0.5748031496062992</v>
      </c>
      <c r="Z57" s="32">
        <f t="shared" si="19"/>
        <v>0.7136563876651982</v>
      </c>
      <c r="AA57" s="34">
        <f t="shared" si="26"/>
        <v>49</v>
      </c>
      <c r="AB57" s="34">
        <f t="shared" si="27"/>
        <v>48</v>
      </c>
      <c r="AC57" s="34">
        <f t="shared" si="28"/>
        <v>16</v>
      </c>
      <c r="AD57" s="23">
        <f t="shared" si="20"/>
        <v>0</v>
      </c>
      <c r="AE57" s="23">
        <f t="shared" si="21"/>
        <v>0</v>
      </c>
      <c r="AF57" s="23">
        <f t="shared" si="22"/>
        <v>0</v>
      </c>
      <c r="AG57" s="23">
        <f t="shared" si="23"/>
        <v>0</v>
      </c>
      <c r="AH57" s="23"/>
      <c r="AI57" s="36"/>
      <c r="AJ57" s="34"/>
    </row>
    <row r="58" spans="1:36" s="11" customFormat="1" ht="19.5" customHeight="1">
      <c r="A58" s="14">
        <v>44</v>
      </c>
      <c r="B58" s="13" t="str">
        <f>'[2]Viec 04T-2019'!B58</f>
        <v>Phú Thọ</v>
      </c>
      <c r="C58" s="10">
        <f>'[2]Viec 04T-2019'!C58</f>
        <v>7188</v>
      </c>
      <c r="D58" s="10">
        <v>3732</v>
      </c>
      <c r="E58" s="10">
        <v>3456</v>
      </c>
      <c r="F58" s="10">
        <f>'[2]Viec 04T-2019'!F58</f>
        <v>68</v>
      </c>
      <c r="G58" s="10">
        <f>'[2]Viec 04T-2019'!G58</f>
        <v>1</v>
      </c>
      <c r="H58" s="10">
        <f>'[2]Viec 04T-2019'!H58</f>
        <v>7120</v>
      </c>
      <c r="I58" s="10">
        <f>'[2]Viec 04T-2019'!I58</f>
        <v>5317</v>
      </c>
      <c r="J58" s="10">
        <f>'[2]Viec 04T-2019'!J58</f>
        <v>2462</v>
      </c>
      <c r="K58" s="10">
        <f>'[2]Viec 04T-2019'!K58</f>
        <v>56</v>
      </c>
      <c r="L58" s="10">
        <f>'[2]Viec 04T-2019'!L58</f>
        <v>2757</v>
      </c>
      <c r="M58" s="10">
        <f>'[2]Viec 04T-2019'!M58</f>
        <v>37</v>
      </c>
      <c r="N58" s="10">
        <f>'[2]Viec 04T-2019'!N58</f>
        <v>4</v>
      </c>
      <c r="O58" s="10">
        <f>'[2]Viec 04T-2019'!O58</f>
        <v>0</v>
      </c>
      <c r="P58" s="10">
        <f>'[2]Viec 04T-2019'!P58</f>
        <v>1</v>
      </c>
      <c r="Q58" s="10">
        <f>'[2]Viec 04T-2019'!Q58</f>
        <v>1803</v>
      </c>
      <c r="R58" s="10">
        <f t="shared" si="24"/>
        <v>4602</v>
      </c>
      <c r="S58" s="24">
        <f t="shared" si="15"/>
        <v>0.47357532443107014</v>
      </c>
      <c r="T58" s="31">
        <v>3732</v>
      </c>
      <c r="U58" s="33">
        <f t="shared" si="16"/>
        <v>3456</v>
      </c>
      <c r="V58" s="33">
        <f t="shared" si="17"/>
        <v>0</v>
      </c>
      <c r="W58" s="22">
        <f t="shared" si="25"/>
        <v>2799</v>
      </c>
      <c r="X58" s="23">
        <v>1900</v>
      </c>
      <c r="Y58" s="32">
        <f t="shared" si="18"/>
        <v>0.4731578947368421</v>
      </c>
      <c r="Z58" s="32">
        <f t="shared" si="19"/>
        <v>0.7467696629213483</v>
      </c>
      <c r="AA58" s="34">
        <f t="shared" si="26"/>
        <v>31</v>
      </c>
      <c r="AB58" s="34">
        <f t="shared" si="27"/>
        <v>31</v>
      </c>
      <c r="AC58" s="34">
        <f t="shared" si="28"/>
        <v>5</v>
      </c>
      <c r="AD58" s="23">
        <f t="shared" si="20"/>
        <v>0</v>
      </c>
      <c r="AE58" s="23">
        <f t="shared" si="21"/>
        <v>0</v>
      </c>
      <c r="AF58" s="23">
        <f t="shared" si="22"/>
        <v>0</v>
      </c>
      <c r="AG58" s="23">
        <f t="shared" si="23"/>
        <v>0</v>
      </c>
      <c r="AH58" s="23"/>
      <c r="AI58" s="36"/>
      <c r="AJ58" s="34"/>
    </row>
    <row r="59" spans="1:36" s="11" customFormat="1" ht="19.5" customHeight="1">
      <c r="A59" s="12">
        <v>45</v>
      </c>
      <c r="B59" s="13" t="str">
        <f>'[2]Viec 04T-2019'!B59</f>
        <v>Phú Yên</v>
      </c>
      <c r="C59" s="10">
        <f>'[2]Viec 04T-2019'!C59</f>
        <v>5457</v>
      </c>
      <c r="D59" s="10">
        <v>3253</v>
      </c>
      <c r="E59" s="10">
        <v>2204</v>
      </c>
      <c r="F59" s="10">
        <f>'[2]Viec 04T-2019'!F59</f>
        <v>21</v>
      </c>
      <c r="G59" s="10">
        <f>'[2]Viec 04T-2019'!G59</f>
        <v>3</v>
      </c>
      <c r="H59" s="10">
        <f>'[2]Viec 04T-2019'!H59</f>
        <v>5436</v>
      </c>
      <c r="I59" s="10">
        <f>'[2]Viec 04T-2019'!I59</f>
        <v>3752</v>
      </c>
      <c r="J59" s="10">
        <f>'[2]Viec 04T-2019'!J59</f>
        <v>1567</v>
      </c>
      <c r="K59" s="10">
        <f>'[2]Viec 04T-2019'!K59</f>
        <v>65</v>
      </c>
      <c r="L59" s="10">
        <f>'[2]Viec 04T-2019'!L59</f>
        <v>2065</v>
      </c>
      <c r="M59" s="10">
        <f>'[2]Viec 04T-2019'!M59</f>
        <v>46</v>
      </c>
      <c r="N59" s="10">
        <f>'[2]Viec 04T-2019'!N59</f>
        <v>4</v>
      </c>
      <c r="O59" s="10">
        <f>'[2]Viec 04T-2019'!O59</f>
        <v>0</v>
      </c>
      <c r="P59" s="10">
        <f>'[2]Viec 04T-2019'!P59</f>
        <v>5</v>
      </c>
      <c r="Q59" s="10">
        <f>'[2]Viec 04T-2019'!Q59</f>
        <v>1684</v>
      </c>
      <c r="R59" s="10">
        <f t="shared" si="24"/>
        <v>3804</v>
      </c>
      <c r="S59" s="24">
        <f t="shared" si="15"/>
        <v>0.4349680170575693</v>
      </c>
      <c r="T59" s="31">
        <v>3253</v>
      </c>
      <c r="U59" s="33">
        <f t="shared" si="16"/>
        <v>2204</v>
      </c>
      <c r="V59" s="33">
        <f t="shared" si="17"/>
        <v>0</v>
      </c>
      <c r="W59" s="22">
        <f t="shared" si="25"/>
        <v>2120</v>
      </c>
      <c r="X59" s="23">
        <v>1576</v>
      </c>
      <c r="Y59" s="32">
        <f t="shared" si="18"/>
        <v>0.34517766497461927</v>
      </c>
      <c r="Z59" s="32">
        <f t="shared" si="19"/>
        <v>0.6902133922001472</v>
      </c>
      <c r="AA59" s="34">
        <f t="shared" si="26"/>
        <v>39</v>
      </c>
      <c r="AB59" s="34">
        <f t="shared" si="27"/>
        <v>36</v>
      </c>
      <c r="AC59" s="34">
        <f t="shared" si="28"/>
        <v>27</v>
      </c>
      <c r="AD59" s="23">
        <f t="shared" si="20"/>
        <v>0</v>
      </c>
      <c r="AE59" s="23">
        <f t="shared" si="21"/>
        <v>0</v>
      </c>
      <c r="AF59" s="23">
        <f t="shared" si="22"/>
        <v>0</v>
      </c>
      <c r="AG59" s="23">
        <f t="shared" si="23"/>
        <v>0</v>
      </c>
      <c r="AH59" s="23"/>
      <c r="AI59" s="36"/>
      <c r="AJ59" s="34"/>
    </row>
    <row r="60" spans="1:36" s="11" customFormat="1" ht="19.5" customHeight="1">
      <c r="A60" s="14">
        <v>46</v>
      </c>
      <c r="B60" s="13" t="str">
        <f>'[2]Viec 04T-2019'!B60</f>
        <v>Quảng Bình</v>
      </c>
      <c r="C60" s="10">
        <f>'[2]Viec 04T-2019'!C60</f>
        <v>2458</v>
      </c>
      <c r="D60" s="10">
        <v>1049</v>
      </c>
      <c r="E60" s="10">
        <v>1409</v>
      </c>
      <c r="F60" s="10">
        <f>'[2]Viec 04T-2019'!F60</f>
        <v>8</v>
      </c>
      <c r="G60" s="10">
        <f>'[2]Viec 04T-2019'!G60</f>
        <v>0</v>
      </c>
      <c r="H60" s="10">
        <f>'[2]Viec 04T-2019'!H60</f>
        <v>2450</v>
      </c>
      <c r="I60" s="10">
        <f>'[2]Viec 04T-2019'!I60</f>
        <v>1728</v>
      </c>
      <c r="J60" s="10">
        <f>'[2]Viec 04T-2019'!J60</f>
        <v>1034</v>
      </c>
      <c r="K60" s="10">
        <f>'[2]Viec 04T-2019'!K60</f>
        <v>15</v>
      </c>
      <c r="L60" s="10">
        <f>'[2]Viec 04T-2019'!L60</f>
        <v>672</v>
      </c>
      <c r="M60" s="10">
        <f>'[2]Viec 04T-2019'!M60</f>
        <v>2</v>
      </c>
      <c r="N60" s="10">
        <f>'[2]Viec 04T-2019'!N60</f>
        <v>3</v>
      </c>
      <c r="O60" s="10">
        <f>'[2]Viec 04T-2019'!O60</f>
        <v>0</v>
      </c>
      <c r="P60" s="10">
        <f>'[2]Viec 04T-2019'!P60</f>
        <v>2</v>
      </c>
      <c r="Q60" s="10">
        <f>'[2]Viec 04T-2019'!Q60</f>
        <v>722</v>
      </c>
      <c r="R60" s="10">
        <f t="shared" si="24"/>
        <v>1401</v>
      </c>
      <c r="S60" s="24">
        <f t="shared" si="15"/>
        <v>0.6070601851851852</v>
      </c>
      <c r="T60" s="31">
        <v>1049</v>
      </c>
      <c r="U60" s="33">
        <f t="shared" si="16"/>
        <v>1409</v>
      </c>
      <c r="V60" s="33">
        <f t="shared" si="17"/>
        <v>0</v>
      </c>
      <c r="W60" s="22">
        <f t="shared" si="25"/>
        <v>679</v>
      </c>
      <c r="X60" s="23">
        <v>312</v>
      </c>
      <c r="Y60" s="32">
        <f t="shared" si="18"/>
        <v>1.1762820512820513</v>
      </c>
      <c r="Z60" s="32">
        <f t="shared" si="19"/>
        <v>0.7053061224489796</v>
      </c>
      <c r="AA60" s="34">
        <f t="shared" si="26"/>
        <v>54</v>
      </c>
      <c r="AB60" s="34">
        <f t="shared" si="27"/>
        <v>15</v>
      </c>
      <c r="AC60" s="34">
        <f t="shared" si="28"/>
        <v>22</v>
      </c>
      <c r="AD60" s="23">
        <f t="shared" si="20"/>
        <v>0</v>
      </c>
      <c r="AE60" s="23">
        <f t="shared" si="21"/>
        <v>0</v>
      </c>
      <c r="AF60" s="23">
        <f t="shared" si="22"/>
        <v>0</v>
      </c>
      <c r="AG60" s="23">
        <f t="shared" si="23"/>
        <v>0</v>
      </c>
      <c r="AH60" s="23"/>
      <c r="AI60" s="36"/>
      <c r="AJ60" s="34"/>
    </row>
    <row r="61" spans="1:36" s="11" customFormat="1" ht="19.5" customHeight="1">
      <c r="A61" s="12">
        <v>47</v>
      </c>
      <c r="B61" s="13" t="str">
        <f>'[2]Viec 04T-2019'!B61</f>
        <v>Quảng Nam</v>
      </c>
      <c r="C61" s="10">
        <f>'[2]Viec 04T-2019'!C61</f>
        <v>5767</v>
      </c>
      <c r="D61" s="10">
        <v>3127</v>
      </c>
      <c r="E61" s="10">
        <v>2640</v>
      </c>
      <c r="F61" s="10">
        <f>'[2]Viec 04T-2019'!F61</f>
        <v>41</v>
      </c>
      <c r="G61" s="10">
        <f>'[2]Viec 04T-2019'!G61</f>
        <v>10</v>
      </c>
      <c r="H61" s="10">
        <f>'[2]Viec 04T-2019'!H61</f>
        <v>5726</v>
      </c>
      <c r="I61" s="10">
        <f>'[2]Viec 04T-2019'!I61</f>
        <v>3490</v>
      </c>
      <c r="J61" s="10">
        <f>'[2]Viec 04T-2019'!J61</f>
        <v>1835</v>
      </c>
      <c r="K61" s="10">
        <f>'[2]Viec 04T-2019'!K61</f>
        <v>40</v>
      </c>
      <c r="L61" s="10">
        <f>'[2]Viec 04T-2019'!L61</f>
        <v>1596</v>
      </c>
      <c r="M61" s="10">
        <f>'[2]Viec 04T-2019'!M61</f>
        <v>2</v>
      </c>
      <c r="N61" s="10">
        <f>'[2]Viec 04T-2019'!N61</f>
        <v>6</v>
      </c>
      <c r="O61" s="10">
        <f>'[2]Viec 04T-2019'!O61</f>
        <v>0</v>
      </c>
      <c r="P61" s="10">
        <f>'[2]Viec 04T-2019'!P61</f>
        <v>11</v>
      </c>
      <c r="Q61" s="10">
        <f>'[2]Viec 04T-2019'!Q61</f>
        <v>2236</v>
      </c>
      <c r="R61" s="10">
        <f t="shared" si="24"/>
        <v>3851</v>
      </c>
      <c r="S61" s="24">
        <f t="shared" si="15"/>
        <v>0.5372492836676218</v>
      </c>
      <c r="T61" s="31">
        <v>3127</v>
      </c>
      <c r="U61" s="33">
        <f t="shared" si="16"/>
        <v>2640</v>
      </c>
      <c r="V61" s="33">
        <f t="shared" si="17"/>
        <v>0</v>
      </c>
      <c r="W61" s="22">
        <f t="shared" si="25"/>
        <v>1615</v>
      </c>
      <c r="X61" s="23">
        <v>780</v>
      </c>
      <c r="Y61" s="32">
        <f t="shared" si="18"/>
        <v>1.0705128205128205</v>
      </c>
      <c r="Z61" s="32">
        <f t="shared" si="19"/>
        <v>0.6095005239259518</v>
      </c>
      <c r="AA61" s="34">
        <f t="shared" si="26"/>
        <v>36</v>
      </c>
      <c r="AB61" s="34">
        <f t="shared" si="27"/>
        <v>28</v>
      </c>
      <c r="AC61" s="34">
        <f t="shared" si="28"/>
        <v>53</v>
      </c>
      <c r="AD61" s="23">
        <f t="shared" si="20"/>
        <v>0</v>
      </c>
      <c r="AE61" s="23">
        <f t="shared" si="21"/>
        <v>0</v>
      </c>
      <c r="AF61" s="23">
        <f t="shared" si="22"/>
        <v>0</v>
      </c>
      <c r="AG61" s="23">
        <f t="shared" si="23"/>
        <v>0</v>
      </c>
      <c r="AH61" s="23"/>
      <c r="AI61" s="36"/>
      <c r="AJ61" s="34"/>
    </row>
    <row r="62" spans="1:36" s="11" customFormat="1" ht="19.5" customHeight="1">
      <c r="A62" s="14">
        <v>48</v>
      </c>
      <c r="B62" s="13" t="str">
        <f>'[2]Viec 04T-2019'!B62</f>
        <v>Quảng Ngãi</v>
      </c>
      <c r="C62" s="10">
        <f>'[2]Viec 04T-2019'!C62</f>
        <v>5593</v>
      </c>
      <c r="D62" s="10">
        <v>3558</v>
      </c>
      <c r="E62" s="10">
        <v>2035</v>
      </c>
      <c r="F62" s="10">
        <f>'[2]Viec 04T-2019'!F62</f>
        <v>17</v>
      </c>
      <c r="G62" s="10">
        <f>'[2]Viec 04T-2019'!G62</f>
        <v>0</v>
      </c>
      <c r="H62" s="10">
        <f>'[2]Viec 04T-2019'!H62</f>
        <v>5576</v>
      </c>
      <c r="I62" s="10">
        <f>'[2]Viec 04T-2019'!I62</f>
        <v>3686</v>
      </c>
      <c r="J62" s="10">
        <f>'[2]Viec 04T-2019'!J62</f>
        <v>1414</v>
      </c>
      <c r="K62" s="10">
        <f>'[2]Viec 04T-2019'!K62</f>
        <v>16</v>
      </c>
      <c r="L62" s="10">
        <f>'[2]Viec 04T-2019'!L62</f>
        <v>2225</v>
      </c>
      <c r="M62" s="10">
        <f>'[2]Viec 04T-2019'!M62</f>
        <v>13</v>
      </c>
      <c r="N62" s="10">
        <f>'[2]Viec 04T-2019'!N62</f>
        <v>9</v>
      </c>
      <c r="O62" s="10">
        <f>'[2]Viec 04T-2019'!O62</f>
        <v>0</v>
      </c>
      <c r="P62" s="10">
        <f>'[2]Viec 04T-2019'!P62</f>
        <v>9</v>
      </c>
      <c r="Q62" s="10">
        <f>'[2]Viec 04T-2019'!Q62</f>
        <v>1890</v>
      </c>
      <c r="R62" s="10">
        <f t="shared" si="24"/>
        <v>4146</v>
      </c>
      <c r="S62" s="24">
        <f t="shared" si="15"/>
        <v>0.3879544221378188</v>
      </c>
      <c r="T62" s="31">
        <v>3558</v>
      </c>
      <c r="U62" s="33">
        <f t="shared" si="16"/>
        <v>2035</v>
      </c>
      <c r="V62" s="33">
        <f t="shared" si="17"/>
        <v>0</v>
      </c>
      <c r="W62" s="22">
        <f t="shared" si="25"/>
        <v>2256</v>
      </c>
      <c r="X62" s="23">
        <v>1707</v>
      </c>
      <c r="Y62" s="32">
        <f t="shared" si="18"/>
        <v>0.3216168717047452</v>
      </c>
      <c r="Z62" s="32">
        <f t="shared" si="19"/>
        <v>0.6610473457675753</v>
      </c>
      <c r="AA62" s="34">
        <f t="shared" si="26"/>
        <v>38</v>
      </c>
      <c r="AB62" s="34">
        <f t="shared" si="27"/>
        <v>46</v>
      </c>
      <c r="AC62" s="34">
        <f t="shared" si="28"/>
        <v>35</v>
      </c>
      <c r="AD62" s="23">
        <f t="shared" si="20"/>
        <v>0</v>
      </c>
      <c r="AE62" s="23">
        <f t="shared" si="21"/>
        <v>0</v>
      </c>
      <c r="AF62" s="23">
        <f t="shared" si="22"/>
        <v>0</v>
      </c>
      <c r="AG62" s="23">
        <f t="shared" si="23"/>
        <v>0</v>
      </c>
      <c r="AH62" s="23"/>
      <c r="AI62" s="36"/>
      <c r="AJ62" s="34"/>
    </row>
    <row r="63" spans="1:36" s="11" customFormat="1" ht="19.5" customHeight="1">
      <c r="A63" s="12">
        <v>49</v>
      </c>
      <c r="B63" s="13" t="str">
        <f>'[2]Viec 04T-2019'!B63</f>
        <v>Quảng Ninh</v>
      </c>
      <c r="C63" s="10">
        <f>'[2]Viec 04T-2019'!C63</f>
        <v>6440</v>
      </c>
      <c r="D63" s="10">
        <v>3384</v>
      </c>
      <c r="E63" s="10">
        <v>3056</v>
      </c>
      <c r="F63" s="10">
        <f>'[2]Viec 04T-2019'!F63</f>
        <v>14</v>
      </c>
      <c r="G63" s="10">
        <f>'[2]Viec 04T-2019'!G63</f>
        <v>1</v>
      </c>
      <c r="H63" s="10">
        <f>'[2]Viec 04T-2019'!H63</f>
        <v>6426</v>
      </c>
      <c r="I63" s="10">
        <f>'[2]Viec 04T-2019'!I63</f>
        <v>4635</v>
      </c>
      <c r="J63" s="10">
        <f>'[2]Viec 04T-2019'!J63</f>
        <v>2483</v>
      </c>
      <c r="K63" s="10">
        <f>'[2]Viec 04T-2019'!K63</f>
        <v>61</v>
      </c>
      <c r="L63" s="10">
        <f>'[2]Viec 04T-2019'!L63</f>
        <v>2078</v>
      </c>
      <c r="M63" s="10">
        <f>'[2]Viec 04T-2019'!M63</f>
        <v>6</v>
      </c>
      <c r="N63" s="10">
        <f>'[2]Viec 04T-2019'!N63</f>
        <v>7</v>
      </c>
      <c r="O63" s="10">
        <f>'[2]Viec 04T-2019'!O63</f>
        <v>0</v>
      </c>
      <c r="P63" s="10">
        <f>'[2]Viec 04T-2019'!P63</f>
        <v>0</v>
      </c>
      <c r="Q63" s="10">
        <f>'[2]Viec 04T-2019'!Q63</f>
        <v>1791</v>
      </c>
      <c r="R63" s="10">
        <f t="shared" si="24"/>
        <v>3882</v>
      </c>
      <c r="S63" s="24">
        <f t="shared" si="15"/>
        <v>0.5488673139158576</v>
      </c>
      <c r="T63" s="31">
        <v>3384</v>
      </c>
      <c r="U63" s="33">
        <f t="shared" si="16"/>
        <v>3056</v>
      </c>
      <c r="V63" s="33">
        <f t="shared" si="17"/>
        <v>0</v>
      </c>
      <c r="W63" s="22">
        <f t="shared" si="25"/>
        <v>2091</v>
      </c>
      <c r="X63" s="23">
        <v>1552</v>
      </c>
      <c r="Y63" s="32">
        <f t="shared" si="18"/>
        <v>0.3472938144329897</v>
      </c>
      <c r="Z63" s="32">
        <f t="shared" si="19"/>
        <v>0.7212885154061625</v>
      </c>
      <c r="AA63" s="34">
        <f t="shared" si="26"/>
        <v>35</v>
      </c>
      <c r="AB63" s="34">
        <f t="shared" si="27"/>
        <v>25</v>
      </c>
      <c r="AC63" s="34">
        <f t="shared" si="28"/>
        <v>12</v>
      </c>
      <c r="AD63" s="23">
        <f t="shared" si="20"/>
        <v>0</v>
      </c>
      <c r="AE63" s="23">
        <f t="shared" si="21"/>
        <v>0</v>
      </c>
      <c r="AF63" s="23">
        <f t="shared" si="22"/>
        <v>0</v>
      </c>
      <c r="AG63" s="23">
        <f t="shared" si="23"/>
        <v>0</v>
      </c>
      <c r="AH63" s="23"/>
      <c r="AI63" s="36"/>
      <c r="AJ63" s="34"/>
    </row>
    <row r="64" spans="1:36" s="11" customFormat="1" ht="19.5" customHeight="1">
      <c r="A64" s="14">
        <v>50</v>
      </c>
      <c r="B64" s="13" t="str">
        <f>'[2]Viec 04T-2019'!B64</f>
        <v>Quảng Trị</v>
      </c>
      <c r="C64" s="10">
        <f>'[2]Viec 04T-2019'!C64</f>
        <v>1927</v>
      </c>
      <c r="D64" s="10">
        <v>785</v>
      </c>
      <c r="E64" s="10">
        <v>1142</v>
      </c>
      <c r="F64" s="10">
        <f>'[2]Viec 04T-2019'!F64</f>
        <v>9</v>
      </c>
      <c r="G64" s="10">
        <f>'[2]Viec 04T-2019'!G64</f>
        <v>1</v>
      </c>
      <c r="H64" s="10">
        <f>'[2]Viec 04T-2019'!H64</f>
        <v>1918</v>
      </c>
      <c r="I64" s="10">
        <f>'[2]Viec 04T-2019'!I64</f>
        <v>1373</v>
      </c>
      <c r="J64" s="10">
        <f>'[2]Viec 04T-2019'!J64</f>
        <v>745</v>
      </c>
      <c r="K64" s="10">
        <f>'[2]Viec 04T-2019'!K64</f>
        <v>5</v>
      </c>
      <c r="L64" s="10">
        <f>'[2]Viec 04T-2019'!L64</f>
        <v>617</v>
      </c>
      <c r="M64" s="10">
        <f>'[2]Viec 04T-2019'!M64</f>
        <v>6</v>
      </c>
      <c r="N64" s="10">
        <f>'[2]Viec 04T-2019'!N64</f>
        <v>0</v>
      </c>
      <c r="O64" s="10">
        <f>'[2]Viec 04T-2019'!O64</f>
        <v>0</v>
      </c>
      <c r="P64" s="10">
        <f>'[2]Viec 04T-2019'!P64</f>
        <v>0</v>
      </c>
      <c r="Q64" s="10">
        <f>'[2]Viec 04T-2019'!Q64</f>
        <v>545</v>
      </c>
      <c r="R64" s="10">
        <f t="shared" si="24"/>
        <v>1168</v>
      </c>
      <c r="S64" s="24">
        <f t="shared" si="15"/>
        <v>0.5462490895848507</v>
      </c>
      <c r="T64" s="31">
        <v>785</v>
      </c>
      <c r="U64" s="33">
        <f t="shared" si="16"/>
        <v>1142</v>
      </c>
      <c r="V64" s="33">
        <f t="shared" si="17"/>
        <v>0</v>
      </c>
      <c r="W64" s="22">
        <f t="shared" si="25"/>
        <v>623</v>
      </c>
      <c r="X64" s="23">
        <v>234</v>
      </c>
      <c r="Y64" s="32">
        <f t="shared" si="18"/>
        <v>1.6623931623931625</v>
      </c>
      <c r="Z64" s="32">
        <f t="shared" si="19"/>
        <v>0.7158498435870698</v>
      </c>
      <c r="AA64" s="34">
        <f t="shared" si="26"/>
        <v>57</v>
      </c>
      <c r="AB64" s="34">
        <f t="shared" si="27"/>
        <v>26</v>
      </c>
      <c r="AC64" s="34">
        <f t="shared" si="28"/>
        <v>13</v>
      </c>
      <c r="AD64" s="23">
        <f t="shared" si="20"/>
        <v>0</v>
      </c>
      <c r="AE64" s="23">
        <f t="shared" si="21"/>
        <v>0</v>
      </c>
      <c r="AF64" s="23">
        <f t="shared" si="22"/>
        <v>0</v>
      </c>
      <c r="AG64" s="23">
        <f t="shared" si="23"/>
        <v>0</v>
      </c>
      <c r="AH64" s="23"/>
      <c r="AI64" s="36"/>
      <c r="AJ64" s="34"/>
    </row>
    <row r="65" spans="1:36" s="11" customFormat="1" ht="19.5" customHeight="1">
      <c r="A65" s="12">
        <v>51</v>
      </c>
      <c r="B65" s="13" t="str">
        <f>'[2]Viec 04T-2019'!B65</f>
        <v>Sóc Trăng</v>
      </c>
      <c r="C65" s="10">
        <f>'[2]Viec 04T-2019'!C65</f>
        <v>9838</v>
      </c>
      <c r="D65" s="10">
        <v>5638</v>
      </c>
      <c r="E65" s="10">
        <v>4200</v>
      </c>
      <c r="F65" s="10">
        <f>'[2]Viec 04T-2019'!F65</f>
        <v>43</v>
      </c>
      <c r="G65" s="10">
        <f>'[2]Viec 04T-2019'!G65</f>
        <v>8</v>
      </c>
      <c r="H65" s="10">
        <f>'[2]Viec 04T-2019'!H65</f>
        <v>9795</v>
      </c>
      <c r="I65" s="10">
        <f>'[2]Viec 04T-2019'!I65</f>
        <v>6959</v>
      </c>
      <c r="J65" s="10">
        <f>'[2]Viec 04T-2019'!J65</f>
        <v>3076</v>
      </c>
      <c r="K65" s="10">
        <f>'[2]Viec 04T-2019'!K65</f>
        <v>45</v>
      </c>
      <c r="L65" s="10">
        <f>'[2]Viec 04T-2019'!L65</f>
        <v>3720</v>
      </c>
      <c r="M65" s="10">
        <f>'[2]Viec 04T-2019'!M65</f>
        <v>101</v>
      </c>
      <c r="N65" s="10">
        <f>'[2]Viec 04T-2019'!N65</f>
        <v>11</v>
      </c>
      <c r="O65" s="10">
        <f>'[2]Viec 04T-2019'!O65</f>
        <v>0</v>
      </c>
      <c r="P65" s="10">
        <f>'[2]Viec 04T-2019'!P65</f>
        <v>6</v>
      </c>
      <c r="Q65" s="10">
        <f>'[2]Viec 04T-2019'!Q65</f>
        <v>2836</v>
      </c>
      <c r="R65" s="10">
        <f t="shared" si="24"/>
        <v>6674</v>
      </c>
      <c r="S65" s="24">
        <f t="shared" si="15"/>
        <v>0.4484839775829861</v>
      </c>
      <c r="T65" s="31">
        <v>5638</v>
      </c>
      <c r="U65" s="33">
        <f t="shared" si="16"/>
        <v>4200</v>
      </c>
      <c r="V65" s="33">
        <f t="shared" si="17"/>
        <v>0</v>
      </c>
      <c r="W65" s="22">
        <f t="shared" si="25"/>
        <v>3838</v>
      </c>
      <c r="X65" s="23">
        <v>2760</v>
      </c>
      <c r="Y65" s="32">
        <f t="shared" si="18"/>
        <v>0.39057971014492754</v>
      </c>
      <c r="Z65" s="32">
        <f t="shared" si="19"/>
        <v>0.7104645227156713</v>
      </c>
      <c r="AA65" s="34">
        <f t="shared" si="26"/>
        <v>25</v>
      </c>
      <c r="AB65" s="34">
        <f t="shared" si="27"/>
        <v>32</v>
      </c>
      <c r="AC65" s="34">
        <f t="shared" si="28"/>
        <v>17</v>
      </c>
      <c r="AD65" s="23">
        <f t="shared" si="20"/>
        <v>0</v>
      </c>
      <c r="AE65" s="23">
        <f t="shared" si="21"/>
        <v>0</v>
      </c>
      <c r="AF65" s="23">
        <f t="shared" si="22"/>
        <v>0</v>
      </c>
      <c r="AG65" s="23">
        <f t="shared" si="23"/>
        <v>0</v>
      </c>
      <c r="AH65" s="23"/>
      <c r="AI65" s="36"/>
      <c r="AJ65" s="34"/>
    </row>
    <row r="66" spans="1:36" s="11" customFormat="1" ht="19.5" customHeight="1">
      <c r="A66" s="14">
        <v>52</v>
      </c>
      <c r="B66" s="13" t="str">
        <f>'[2]Viec 04T-2019'!B66</f>
        <v>Sơn La</v>
      </c>
      <c r="C66" s="10">
        <f>'[2]Viec 04T-2019'!C66</f>
        <v>3774</v>
      </c>
      <c r="D66" s="10">
        <v>1449</v>
      </c>
      <c r="E66" s="10">
        <v>2325</v>
      </c>
      <c r="F66" s="10">
        <f>'[2]Viec 04T-2019'!F66</f>
        <v>30</v>
      </c>
      <c r="G66" s="10">
        <f>'[2]Viec 04T-2019'!G66</f>
        <v>0</v>
      </c>
      <c r="H66" s="10">
        <f>'[2]Viec 04T-2019'!H66</f>
        <v>3744</v>
      </c>
      <c r="I66" s="10">
        <f>'[2]Viec 04T-2019'!I66</f>
        <v>2999</v>
      </c>
      <c r="J66" s="10">
        <f>'[2]Viec 04T-2019'!J66</f>
        <v>1944</v>
      </c>
      <c r="K66" s="10">
        <f>'[2]Viec 04T-2019'!K66</f>
        <v>23</v>
      </c>
      <c r="L66" s="10">
        <f>'[2]Viec 04T-2019'!L66</f>
        <v>1008</v>
      </c>
      <c r="M66" s="10">
        <f>'[2]Viec 04T-2019'!M66</f>
        <v>13</v>
      </c>
      <c r="N66" s="10">
        <f>'[2]Viec 04T-2019'!N66</f>
        <v>6</v>
      </c>
      <c r="O66" s="10">
        <f>'[2]Viec 04T-2019'!O66</f>
        <v>0</v>
      </c>
      <c r="P66" s="10">
        <f>'[2]Viec 04T-2019'!P66</f>
        <v>5</v>
      </c>
      <c r="Q66" s="10">
        <f>'[2]Viec 04T-2019'!Q66</f>
        <v>745</v>
      </c>
      <c r="R66" s="10">
        <f t="shared" si="24"/>
        <v>1777</v>
      </c>
      <c r="S66" s="24">
        <f t="shared" si="15"/>
        <v>0.6558852950983661</v>
      </c>
      <c r="T66" s="31">
        <v>1449</v>
      </c>
      <c r="U66" s="33">
        <f t="shared" si="16"/>
        <v>2325</v>
      </c>
      <c r="V66" s="33">
        <f t="shared" si="17"/>
        <v>0</v>
      </c>
      <c r="W66" s="22">
        <f t="shared" si="25"/>
        <v>1032</v>
      </c>
      <c r="X66" s="23">
        <v>668</v>
      </c>
      <c r="Y66" s="32">
        <f t="shared" si="18"/>
        <v>0.5449101796407185</v>
      </c>
      <c r="Z66" s="32">
        <f t="shared" si="19"/>
        <v>0.8010149572649573</v>
      </c>
      <c r="AA66" s="34">
        <f t="shared" si="26"/>
        <v>46</v>
      </c>
      <c r="AB66" s="34">
        <f t="shared" si="27"/>
        <v>11</v>
      </c>
      <c r="AC66" s="34">
        <f t="shared" si="28"/>
        <v>1</v>
      </c>
      <c r="AD66" s="23">
        <f t="shared" si="20"/>
        <v>0</v>
      </c>
      <c r="AE66" s="23">
        <f t="shared" si="21"/>
        <v>0</v>
      </c>
      <c r="AF66" s="23">
        <f t="shared" si="22"/>
        <v>0</v>
      </c>
      <c r="AG66" s="23">
        <f t="shared" si="23"/>
        <v>0</v>
      </c>
      <c r="AH66" s="23"/>
      <c r="AI66" s="36"/>
      <c r="AJ66" s="34"/>
    </row>
    <row r="67" spans="1:36" s="11" customFormat="1" ht="19.5" customHeight="1">
      <c r="A67" s="12">
        <v>53</v>
      </c>
      <c r="B67" s="13" t="str">
        <f>'[2]Viec 04T-2019'!B67</f>
        <v>Tây Ninh</v>
      </c>
      <c r="C67" s="10">
        <f>'[2]Viec 04T-2019'!C67</f>
        <v>21182</v>
      </c>
      <c r="D67" s="10">
        <v>14909</v>
      </c>
      <c r="E67" s="10">
        <v>6273</v>
      </c>
      <c r="F67" s="10">
        <f>'[2]Viec 04T-2019'!F67</f>
        <v>71</v>
      </c>
      <c r="G67" s="10">
        <f>'[2]Viec 04T-2019'!G67</f>
        <v>0</v>
      </c>
      <c r="H67" s="10">
        <f>'[2]Viec 04T-2019'!H67</f>
        <v>21111</v>
      </c>
      <c r="I67" s="10">
        <f>'[2]Viec 04T-2019'!I67</f>
        <v>13152</v>
      </c>
      <c r="J67" s="10">
        <f>'[2]Viec 04T-2019'!J67</f>
        <v>4150</v>
      </c>
      <c r="K67" s="10">
        <f>'[2]Viec 04T-2019'!K67</f>
        <v>133</v>
      </c>
      <c r="L67" s="10">
        <f>'[2]Viec 04T-2019'!L67</f>
        <v>8747</v>
      </c>
      <c r="M67" s="10">
        <f>'[2]Viec 04T-2019'!M67</f>
        <v>54</v>
      </c>
      <c r="N67" s="10">
        <f>'[2]Viec 04T-2019'!N67</f>
        <v>15</v>
      </c>
      <c r="O67" s="10">
        <f>'[2]Viec 04T-2019'!O67</f>
        <v>0</v>
      </c>
      <c r="P67" s="10">
        <f>'[2]Viec 04T-2019'!P67</f>
        <v>53</v>
      </c>
      <c r="Q67" s="10">
        <f>'[2]Viec 04T-2019'!Q67</f>
        <v>7959</v>
      </c>
      <c r="R67" s="10">
        <f t="shared" si="24"/>
        <v>16828</v>
      </c>
      <c r="S67" s="24">
        <f t="shared" si="15"/>
        <v>0.3256538929440389</v>
      </c>
      <c r="T67" s="31">
        <v>14909</v>
      </c>
      <c r="U67" s="33">
        <f t="shared" si="16"/>
        <v>6273</v>
      </c>
      <c r="V67" s="33">
        <f t="shared" si="17"/>
        <v>0</v>
      </c>
      <c r="W67" s="22">
        <f t="shared" si="25"/>
        <v>8869</v>
      </c>
      <c r="X67" s="23">
        <v>5977</v>
      </c>
      <c r="Y67" s="32">
        <f t="shared" si="18"/>
        <v>0.4838547766438012</v>
      </c>
      <c r="Z67" s="32">
        <f t="shared" si="19"/>
        <v>0.6229927525934347</v>
      </c>
      <c r="AA67" s="34">
        <f t="shared" si="26"/>
        <v>4</v>
      </c>
      <c r="AB67" s="34">
        <f t="shared" si="27"/>
        <v>60</v>
      </c>
      <c r="AC67" s="34">
        <f t="shared" si="28"/>
        <v>50</v>
      </c>
      <c r="AD67" s="23">
        <f t="shared" si="20"/>
        <v>0</v>
      </c>
      <c r="AE67" s="23">
        <f t="shared" si="21"/>
        <v>0</v>
      </c>
      <c r="AF67" s="23">
        <f t="shared" si="22"/>
        <v>0</v>
      </c>
      <c r="AG67" s="23">
        <f t="shared" si="23"/>
        <v>0</v>
      </c>
      <c r="AH67" s="23"/>
      <c r="AI67" s="36"/>
      <c r="AJ67" s="34"/>
    </row>
    <row r="68" spans="1:36" s="11" customFormat="1" ht="19.5" customHeight="1">
      <c r="A68" s="14">
        <v>54</v>
      </c>
      <c r="B68" s="13" t="str">
        <f>'[2]Viec 04T-2019'!B68</f>
        <v>Thái Bình</v>
      </c>
      <c r="C68" s="10">
        <f>'[2]Viec 04T-2019'!C68</f>
        <v>4631</v>
      </c>
      <c r="D68" s="10">
        <v>2551</v>
      </c>
      <c r="E68" s="10">
        <v>2080</v>
      </c>
      <c r="F68" s="10">
        <f>'[2]Viec 04T-2019'!F68</f>
        <v>22</v>
      </c>
      <c r="G68" s="10">
        <f>'[2]Viec 04T-2019'!G68</f>
        <v>0</v>
      </c>
      <c r="H68" s="10">
        <f>'[2]Viec 04T-2019'!H68</f>
        <v>4609</v>
      </c>
      <c r="I68" s="10">
        <f>'[2]Viec 04T-2019'!I68</f>
        <v>2673</v>
      </c>
      <c r="J68" s="10">
        <f>'[2]Viec 04T-2019'!J68</f>
        <v>1434</v>
      </c>
      <c r="K68" s="10">
        <f>'[2]Viec 04T-2019'!K68</f>
        <v>16</v>
      </c>
      <c r="L68" s="10">
        <f>'[2]Viec 04T-2019'!L68</f>
        <v>1216</v>
      </c>
      <c r="M68" s="10">
        <f>'[2]Viec 04T-2019'!M68</f>
        <v>2</v>
      </c>
      <c r="N68" s="10">
        <f>'[2]Viec 04T-2019'!N68</f>
        <v>2</v>
      </c>
      <c r="O68" s="10">
        <f>'[2]Viec 04T-2019'!O68</f>
        <v>0</v>
      </c>
      <c r="P68" s="10">
        <f>'[2]Viec 04T-2019'!P68</f>
        <v>3</v>
      </c>
      <c r="Q68" s="10">
        <f>'[2]Viec 04T-2019'!Q68</f>
        <v>1936</v>
      </c>
      <c r="R68" s="10">
        <f t="shared" si="24"/>
        <v>3159</v>
      </c>
      <c r="S68" s="24">
        <f t="shared" si="15"/>
        <v>0.5424616535727647</v>
      </c>
      <c r="T68" s="31">
        <v>2551</v>
      </c>
      <c r="U68" s="33">
        <f t="shared" si="16"/>
        <v>2080</v>
      </c>
      <c r="V68" s="33">
        <f t="shared" si="17"/>
        <v>0</v>
      </c>
      <c r="W68" s="22">
        <f t="shared" si="25"/>
        <v>1223</v>
      </c>
      <c r="X68" s="23">
        <v>587</v>
      </c>
      <c r="Y68" s="32">
        <f t="shared" si="18"/>
        <v>1.0834752981260647</v>
      </c>
      <c r="Z68" s="32">
        <f t="shared" si="19"/>
        <v>0.5799522673031027</v>
      </c>
      <c r="AA68" s="34">
        <f t="shared" si="26"/>
        <v>42</v>
      </c>
      <c r="AB68" s="34">
        <f t="shared" si="27"/>
        <v>27</v>
      </c>
      <c r="AC68" s="34">
        <f t="shared" si="28"/>
        <v>60</v>
      </c>
      <c r="AD68" s="23">
        <f t="shared" si="20"/>
        <v>0</v>
      </c>
      <c r="AE68" s="23">
        <f t="shared" si="21"/>
        <v>0</v>
      </c>
      <c r="AF68" s="23">
        <f t="shared" si="22"/>
        <v>0</v>
      </c>
      <c r="AG68" s="23">
        <f t="shared" si="23"/>
        <v>0</v>
      </c>
      <c r="AH68" s="23"/>
      <c r="AI68" s="36"/>
      <c r="AJ68" s="34"/>
    </row>
    <row r="69" spans="1:36" s="11" customFormat="1" ht="19.5" customHeight="1">
      <c r="A69" s="12">
        <v>55</v>
      </c>
      <c r="B69" s="13" t="str">
        <f>'[2]Viec 04T-2019'!B69</f>
        <v>Thái Nguyên</v>
      </c>
      <c r="C69" s="10">
        <f>'[2]Viec 04T-2019'!C69</f>
        <v>7965</v>
      </c>
      <c r="D69" s="10">
        <v>4127</v>
      </c>
      <c r="E69" s="10">
        <v>3838</v>
      </c>
      <c r="F69" s="10">
        <f>'[2]Viec 04T-2019'!F69</f>
        <v>70</v>
      </c>
      <c r="G69" s="10">
        <f>'[2]Viec 04T-2019'!G69</f>
        <v>0</v>
      </c>
      <c r="H69" s="10">
        <f>'[2]Viec 04T-2019'!H69</f>
        <v>7895</v>
      </c>
      <c r="I69" s="10">
        <f>'[2]Viec 04T-2019'!I69</f>
        <v>4773</v>
      </c>
      <c r="J69" s="10">
        <f>'[2]Viec 04T-2019'!J69</f>
        <v>2596</v>
      </c>
      <c r="K69" s="10">
        <f>'[2]Viec 04T-2019'!K69</f>
        <v>33</v>
      </c>
      <c r="L69" s="10">
        <f>'[2]Viec 04T-2019'!L69</f>
        <v>2104</v>
      </c>
      <c r="M69" s="10">
        <f>'[2]Viec 04T-2019'!M69</f>
        <v>15</v>
      </c>
      <c r="N69" s="10">
        <f>'[2]Viec 04T-2019'!N69</f>
        <v>16</v>
      </c>
      <c r="O69" s="10">
        <f>'[2]Viec 04T-2019'!O69</f>
        <v>0</v>
      </c>
      <c r="P69" s="10">
        <f>'[2]Viec 04T-2019'!P69</f>
        <v>9</v>
      </c>
      <c r="Q69" s="10">
        <f>'[2]Viec 04T-2019'!Q69</f>
        <v>3122</v>
      </c>
      <c r="R69" s="10">
        <f t="shared" si="24"/>
        <v>5266</v>
      </c>
      <c r="S69" s="24">
        <f t="shared" si="15"/>
        <v>0.5508066205740625</v>
      </c>
      <c r="T69" s="31">
        <v>4127</v>
      </c>
      <c r="U69" s="33">
        <f t="shared" si="16"/>
        <v>3838</v>
      </c>
      <c r="V69" s="33">
        <f t="shared" si="17"/>
        <v>0</v>
      </c>
      <c r="W69" s="22">
        <f t="shared" si="25"/>
        <v>2144</v>
      </c>
      <c r="X69" s="23">
        <v>983</v>
      </c>
      <c r="Y69" s="32">
        <f t="shared" si="18"/>
        <v>1.1810783316378433</v>
      </c>
      <c r="Z69" s="32">
        <f t="shared" si="19"/>
        <v>0.6045598480050665</v>
      </c>
      <c r="AA69" s="34">
        <f t="shared" si="26"/>
        <v>30</v>
      </c>
      <c r="AB69" s="34">
        <f t="shared" si="27"/>
        <v>24</v>
      </c>
      <c r="AC69" s="34">
        <f t="shared" si="28"/>
        <v>55</v>
      </c>
      <c r="AD69" s="23">
        <f t="shared" si="20"/>
        <v>0</v>
      </c>
      <c r="AE69" s="23">
        <f t="shared" si="21"/>
        <v>0</v>
      </c>
      <c r="AF69" s="23">
        <f t="shared" si="22"/>
        <v>0</v>
      </c>
      <c r="AG69" s="23">
        <f t="shared" si="23"/>
        <v>0</v>
      </c>
      <c r="AH69" s="23"/>
      <c r="AI69" s="36"/>
      <c r="AJ69" s="34"/>
    </row>
    <row r="70" spans="1:36" s="11" customFormat="1" ht="19.5" customHeight="1">
      <c r="A70" s="14">
        <v>56</v>
      </c>
      <c r="B70" s="13" t="str">
        <f>'[2]Viec 04T-2019'!B70</f>
        <v>Thanh Hóa</v>
      </c>
      <c r="C70" s="10">
        <f>'[2]Viec 04T-2019'!C70</f>
        <v>11056</v>
      </c>
      <c r="D70" s="10">
        <v>5927</v>
      </c>
      <c r="E70" s="10">
        <v>5129</v>
      </c>
      <c r="F70" s="10">
        <f>'[2]Viec 04T-2019'!F70</f>
        <v>87</v>
      </c>
      <c r="G70" s="10">
        <f>'[2]Viec 04T-2019'!G70</f>
        <v>0</v>
      </c>
      <c r="H70" s="10">
        <f>'[2]Viec 04T-2019'!H70</f>
        <v>10969</v>
      </c>
      <c r="I70" s="10">
        <f>'[2]Viec 04T-2019'!I70</f>
        <v>7661</v>
      </c>
      <c r="J70" s="10">
        <f>'[2]Viec 04T-2019'!J70</f>
        <v>3336</v>
      </c>
      <c r="K70" s="10">
        <f>'[2]Viec 04T-2019'!K70</f>
        <v>55</v>
      </c>
      <c r="L70" s="10">
        <f>'[2]Viec 04T-2019'!L70</f>
        <v>4230</v>
      </c>
      <c r="M70" s="10">
        <f>'[2]Viec 04T-2019'!M70</f>
        <v>12</v>
      </c>
      <c r="N70" s="10">
        <f>'[2]Viec 04T-2019'!N70</f>
        <v>8</v>
      </c>
      <c r="O70" s="10">
        <f>'[2]Viec 04T-2019'!O70</f>
        <v>0</v>
      </c>
      <c r="P70" s="10">
        <f>'[2]Viec 04T-2019'!P70</f>
        <v>20</v>
      </c>
      <c r="Q70" s="10">
        <f>'[2]Viec 04T-2019'!Q70</f>
        <v>3308</v>
      </c>
      <c r="R70" s="10">
        <f t="shared" si="24"/>
        <v>7578</v>
      </c>
      <c r="S70" s="24">
        <f t="shared" si="15"/>
        <v>0.4426315102467041</v>
      </c>
      <c r="T70" s="31">
        <v>5927</v>
      </c>
      <c r="U70" s="33">
        <f t="shared" si="16"/>
        <v>5129</v>
      </c>
      <c r="V70" s="33">
        <f t="shared" si="17"/>
        <v>0</v>
      </c>
      <c r="W70" s="22">
        <f t="shared" si="25"/>
        <v>4270</v>
      </c>
      <c r="X70" s="23">
        <v>2494</v>
      </c>
      <c r="Y70" s="32">
        <f t="shared" si="18"/>
        <v>0.7121090617481957</v>
      </c>
      <c r="Z70" s="32">
        <f t="shared" si="19"/>
        <v>0.6984228279697329</v>
      </c>
      <c r="AA70" s="34">
        <f t="shared" si="26"/>
        <v>17</v>
      </c>
      <c r="AB70" s="34">
        <f t="shared" si="27"/>
        <v>35</v>
      </c>
      <c r="AC70" s="34">
        <f t="shared" si="28"/>
        <v>24</v>
      </c>
      <c r="AD70" s="23">
        <f t="shared" si="20"/>
        <v>0</v>
      </c>
      <c r="AE70" s="23">
        <f t="shared" si="21"/>
        <v>0</v>
      </c>
      <c r="AF70" s="23">
        <f t="shared" si="22"/>
        <v>0</v>
      </c>
      <c r="AG70" s="23">
        <f t="shared" si="23"/>
        <v>0</v>
      </c>
      <c r="AH70" s="23"/>
      <c r="AI70" s="36"/>
      <c r="AJ70" s="34"/>
    </row>
    <row r="71" spans="1:36" s="11" customFormat="1" ht="19.5" customHeight="1">
      <c r="A71" s="12">
        <v>57</v>
      </c>
      <c r="B71" s="13" t="str">
        <f>'[2]Viec 04T-2019'!B71</f>
        <v>Tiền Giang</v>
      </c>
      <c r="C71" s="10">
        <f>'[2]Viec 04T-2019'!C71</f>
        <v>16605</v>
      </c>
      <c r="D71" s="10">
        <v>10998</v>
      </c>
      <c r="E71" s="10">
        <v>5607</v>
      </c>
      <c r="F71" s="10">
        <f>'[2]Viec 04T-2019'!F71</f>
        <v>44</v>
      </c>
      <c r="G71" s="10">
        <f>'[2]Viec 04T-2019'!G71</f>
        <v>0</v>
      </c>
      <c r="H71" s="10">
        <f>'[2]Viec 04T-2019'!H71</f>
        <v>16561</v>
      </c>
      <c r="I71" s="10">
        <f>'[2]Viec 04T-2019'!I71</f>
        <v>10544</v>
      </c>
      <c r="J71" s="10">
        <f>'[2]Viec 04T-2019'!J71</f>
        <v>3351</v>
      </c>
      <c r="K71" s="10">
        <f>'[2]Viec 04T-2019'!K71</f>
        <v>105</v>
      </c>
      <c r="L71" s="10">
        <f>'[2]Viec 04T-2019'!L71</f>
        <v>6805</v>
      </c>
      <c r="M71" s="10">
        <f>'[2]Viec 04T-2019'!M71</f>
        <v>248</v>
      </c>
      <c r="N71" s="10">
        <f>'[2]Viec 04T-2019'!N71</f>
        <v>19</v>
      </c>
      <c r="O71" s="10">
        <f>'[2]Viec 04T-2019'!O71</f>
        <v>0</v>
      </c>
      <c r="P71" s="10">
        <f>'[2]Viec 04T-2019'!P71</f>
        <v>16</v>
      </c>
      <c r="Q71" s="10">
        <f>'[2]Viec 04T-2019'!Q71</f>
        <v>6017</v>
      </c>
      <c r="R71" s="10">
        <f t="shared" si="24"/>
        <v>13105</v>
      </c>
      <c r="S71" s="24">
        <f t="shared" si="15"/>
        <v>0.3277693474962064</v>
      </c>
      <c r="T71" s="31">
        <v>10998</v>
      </c>
      <c r="U71" s="33">
        <f t="shared" si="16"/>
        <v>5607</v>
      </c>
      <c r="V71" s="33">
        <f t="shared" si="17"/>
        <v>0</v>
      </c>
      <c r="W71" s="22">
        <f t="shared" si="25"/>
        <v>7088</v>
      </c>
      <c r="X71" s="23">
        <v>4925</v>
      </c>
      <c r="Y71" s="32">
        <f t="shared" si="18"/>
        <v>0.43918781725888323</v>
      </c>
      <c r="Z71" s="32">
        <f t="shared" si="19"/>
        <v>0.6366765291950969</v>
      </c>
      <c r="AA71" s="34">
        <f t="shared" si="26"/>
        <v>7</v>
      </c>
      <c r="AB71" s="34">
        <f t="shared" si="27"/>
        <v>59</v>
      </c>
      <c r="AC71" s="34">
        <f t="shared" si="28"/>
        <v>46</v>
      </c>
      <c r="AD71" s="23">
        <f t="shared" si="20"/>
        <v>0</v>
      </c>
      <c r="AE71" s="23">
        <f t="shared" si="21"/>
        <v>0</v>
      </c>
      <c r="AF71" s="23">
        <f t="shared" si="22"/>
        <v>0</v>
      </c>
      <c r="AG71" s="23">
        <f t="shared" si="23"/>
        <v>0</v>
      </c>
      <c r="AH71" s="23"/>
      <c r="AI71" s="36"/>
      <c r="AJ71" s="34"/>
    </row>
    <row r="72" spans="1:36" s="11" customFormat="1" ht="19.5" customHeight="1">
      <c r="A72" s="14">
        <v>58</v>
      </c>
      <c r="B72" s="13" t="str">
        <f>'[2]Viec 04T-2019'!B72</f>
        <v>Trà Vinh</v>
      </c>
      <c r="C72" s="10">
        <f>'[2]Viec 04T-2019'!C72</f>
        <v>11736</v>
      </c>
      <c r="D72" s="10">
        <v>7529</v>
      </c>
      <c r="E72" s="10">
        <v>4207</v>
      </c>
      <c r="F72" s="10">
        <f>'[2]Viec 04T-2019'!F72</f>
        <v>32</v>
      </c>
      <c r="G72" s="10">
        <f>'[2]Viec 04T-2019'!G72</f>
        <v>0</v>
      </c>
      <c r="H72" s="10">
        <f>'[2]Viec 04T-2019'!H72</f>
        <v>11704</v>
      </c>
      <c r="I72" s="10">
        <f>'[2]Viec 04T-2019'!I72</f>
        <v>8465</v>
      </c>
      <c r="J72" s="10">
        <f>'[2]Viec 04T-2019'!J72</f>
        <v>2644</v>
      </c>
      <c r="K72" s="10">
        <f>'[2]Viec 04T-2019'!K72</f>
        <v>85</v>
      </c>
      <c r="L72" s="10">
        <f>'[2]Viec 04T-2019'!L72</f>
        <v>5658</v>
      </c>
      <c r="M72" s="10">
        <f>'[2]Viec 04T-2019'!M72</f>
        <v>45</v>
      </c>
      <c r="N72" s="10">
        <f>'[2]Viec 04T-2019'!N72</f>
        <v>5</v>
      </c>
      <c r="O72" s="10">
        <f>'[2]Viec 04T-2019'!O72</f>
        <v>0</v>
      </c>
      <c r="P72" s="10">
        <f>'[2]Viec 04T-2019'!P72</f>
        <v>28</v>
      </c>
      <c r="Q72" s="10">
        <f>'[2]Viec 04T-2019'!Q72</f>
        <v>3239</v>
      </c>
      <c r="R72" s="10">
        <f t="shared" si="24"/>
        <v>8975</v>
      </c>
      <c r="S72" s="24">
        <f t="shared" si="15"/>
        <v>0.322386296515062</v>
      </c>
      <c r="T72" s="31">
        <v>7529</v>
      </c>
      <c r="U72" s="33">
        <f t="shared" si="16"/>
        <v>4207</v>
      </c>
      <c r="V72" s="33">
        <f t="shared" si="17"/>
        <v>0</v>
      </c>
      <c r="W72" s="22">
        <f t="shared" si="25"/>
        <v>5736</v>
      </c>
      <c r="X72" s="23">
        <v>3514</v>
      </c>
      <c r="Y72" s="32">
        <f t="shared" si="18"/>
        <v>0.6323278315310188</v>
      </c>
      <c r="Z72" s="32">
        <f t="shared" si="19"/>
        <v>0.723257006151743</v>
      </c>
      <c r="AA72" s="34">
        <f t="shared" si="26"/>
        <v>15</v>
      </c>
      <c r="AB72" s="34">
        <f t="shared" si="27"/>
        <v>61</v>
      </c>
      <c r="AC72" s="34">
        <f t="shared" si="28"/>
        <v>11</v>
      </c>
      <c r="AD72" s="23">
        <f t="shared" si="20"/>
        <v>0</v>
      </c>
      <c r="AE72" s="23">
        <f t="shared" si="21"/>
        <v>0</v>
      </c>
      <c r="AF72" s="23">
        <f t="shared" si="22"/>
        <v>0</v>
      </c>
      <c r="AG72" s="23">
        <f t="shared" si="23"/>
        <v>0</v>
      </c>
      <c r="AH72" s="23"/>
      <c r="AI72" s="36"/>
      <c r="AJ72" s="34"/>
    </row>
    <row r="73" spans="1:36" s="11" customFormat="1" ht="19.5" customHeight="1">
      <c r="A73" s="12">
        <v>59</v>
      </c>
      <c r="B73" s="13" t="str">
        <f>'[2]Viec 04T-2019'!B73</f>
        <v>TT Huế</v>
      </c>
      <c r="C73" s="10">
        <f>'[2]Viec 04T-2019'!C73</f>
        <v>3714</v>
      </c>
      <c r="D73" s="10">
        <v>2181</v>
      </c>
      <c r="E73" s="10">
        <v>1533</v>
      </c>
      <c r="F73" s="10">
        <f>'[2]Viec 04T-2019'!F73</f>
        <v>7</v>
      </c>
      <c r="G73" s="10">
        <f>'[2]Viec 04T-2019'!G73</f>
        <v>0</v>
      </c>
      <c r="H73" s="10">
        <f>'[2]Viec 04T-2019'!H73</f>
        <v>3707</v>
      </c>
      <c r="I73" s="10">
        <f>'[2]Viec 04T-2019'!I73</f>
        <v>2418</v>
      </c>
      <c r="J73" s="10">
        <f>'[2]Viec 04T-2019'!J73</f>
        <v>908</v>
      </c>
      <c r="K73" s="10">
        <f>'[2]Viec 04T-2019'!K73</f>
        <v>4</v>
      </c>
      <c r="L73" s="10">
        <f>'[2]Viec 04T-2019'!L73</f>
        <v>1484</v>
      </c>
      <c r="M73" s="10">
        <f>'[2]Viec 04T-2019'!M73</f>
        <v>15</v>
      </c>
      <c r="N73" s="10">
        <f>'[2]Viec 04T-2019'!N73</f>
        <v>1</v>
      </c>
      <c r="O73" s="10">
        <f>'[2]Viec 04T-2019'!O73</f>
        <v>0</v>
      </c>
      <c r="P73" s="10">
        <f>'[2]Viec 04T-2019'!P73</f>
        <v>6</v>
      </c>
      <c r="Q73" s="10">
        <f>'[2]Viec 04T-2019'!Q73</f>
        <v>1289</v>
      </c>
      <c r="R73" s="10">
        <f t="shared" si="24"/>
        <v>2795</v>
      </c>
      <c r="S73" s="24">
        <f t="shared" si="15"/>
        <v>0.3771712158808933</v>
      </c>
      <c r="T73" s="31">
        <v>2181</v>
      </c>
      <c r="U73" s="33">
        <f t="shared" si="16"/>
        <v>1533</v>
      </c>
      <c r="V73" s="33">
        <f t="shared" si="17"/>
        <v>0</v>
      </c>
      <c r="W73" s="22">
        <f t="shared" si="25"/>
        <v>1506</v>
      </c>
      <c r="X73" s="23">
        <v>838</v>
      </c>
      <c r="Y73" s="32">
        <f t="shared" si="18"/>
        <v>0.7971360381861575</v>
      </c>
      <c r="Z73" s="32">
        <f t="shared" si="19"/>
        <v>0.6522794712705692</v>
      </c>
      <c r="AA73" s="34">
        <f t="shared" si="26"/>
        <v>47</v>
      </c>
      <c r="AB73" s="34">
        <f t="shared" si="27"/>
        <v>50</v>
      </c>
      <c r="AC73" s="34">
        <f t="shared" si="28"/>
        <v>37</v>
      </c>
      <c r="AD73" s="23">
        <f t="shared" si="20"/>
        <v>0</v>
      </c>
      <c r="AE73" s="23">
        <f t="shared" si="21"/>
        <v>0</v>
      </c>
      <c r="AF73" s="23">
        <f t="shared" si="22"/>
        <v>0</v>
      </c>
      <c r="AG73" s="23">
        <f t="shared" si="23"/>
        <v>0</v>
      </c>
      <c r="AH73" s="23"/>
      <c r="AI73" s="36"/>
      <c r="AJ73" s="34"/>
    </row>
    <row r="74" spans="1:36" s="11" customFormat="1" ht="19.5" customHeight="1">
      <c r="A74" s="14">
        <v>60</v>
      </c>
      <c r="B74" s="13" t="str">
        <f>'[2]Viec 04T-2019'!B74</f>
        <v>Tuyên Quang</v>
      </c>
      <c r="C74" s="10">
        <f>'[2]Viec 04T-2019'!C74</f>
        <v>3463</v>
      </c>
      <c r="D74" s="10">
        <v>1697</v>
      </c>
      <c r="E74" s="10">
        <v>1766</v>
      </c>
      <c r="F74" s="10">
        <f>'[2]Viec 04T-2019'!F74</f>
        <v>22</v>
      </c>
      <c r="G74" s="10">
        <f>'[2]Viec 04T-2019'!G74</f>
        <v>0</v>
      </c>
      <c r="H74" s="10">
        <f>'[2]Viec 04T-2019'!H74</f>
        <v>3441</v>
      </c>
      <c r="I74" s="10">
        <f>'[2]Viec 04T-2019'!I74</f>
        <v>2056</v>
      </c>
      <c r="J74" s="10">
        <f>'[2]Viec 04T-2019'!J74</f>
        <v>1313</v>
      </c>
      <c r="K74" s="10">
        <f>'[2]Viec 04T-2019'!K74</f>
        <v>22</v>
      </c>
      <c r="L74" s="10">
        <f>'[2]Viec 04T-2019'!L74</f>
        <v>683</v>
      </c>
      <c r="M74" s="10">
        <f>'[2]Viec 04T-2019'!M74</f>
        <v>35</v>
      </c>
      <c r="N74" s="10">
        <f>'[2]Viec 04T-2019'!N74</f>
        <v>0</v>
      </c>
      <c r="O74" s="10">
        <f>'[2]Viec 04T-2019'!O74</f>
        <v>0</v>
      </c>
      <c r="P74" s="10">
        <f>'[2]Viec 04T-2019'!P74</f>
        <v>3</v>
      </c>
      <c r="Q74" s="10">
        <f>'[2]Viec 04T-2019'!Q74</f>
        <v>1385</v>
      </c>
      <c r="R74" s="10">
        <f t="shared" si="24"/>
        <v>2106</v>
      </c>
      <c r="S74" s="24">
        <f t="shared" si="15"/>
        <v>0.64931906614786</v>
      </c>
      <c r="T74" s="31">
        <v>1697</v>
      </c>
      <c r="U74" s="33">
        <f t="shared" si="16"/>
        <v>1766</v>
      </c>
      <c r="V74" s="33">
        <f t="shared" si="17"/>
        <v>0</v>
      </c>
      <c r="W74" s="22">
        <f t="shared" si="25"/>
        <v>721</v>
      </c>
      <c r="X74" s="23">
        <v>340</v>
      </c>
      <c r="Y74" s="32">
        <f t="shared" si="18"/>
        <v>1.1205882352941177</v>
      </c>
      <c r="Z74" s="32">
        <f t="shared" si="19"/>
        <v>0.5975007265329846</v>
      </c>
      <c r="AA74" s="34">
        <f t="shared" si="26"/>
        <v>51</v>
      </c>
      <c r="AB74" s="34">
        <f t="shared" si="27"/>
        <v>13</v>
      </c>
      <c r="AC74" s="34">
        <f t="shared" si="28"/>
        <v>57</v>
      </c>
      <c r="AD74" s="23">
        <f t="shared" si="20"/>
        <v>0</v>
      </c>
      <c r="AE74" s="23">
        <f t="shared" si="21"/>
        <v>0</v>
      </c>
      <c r="AF74" s="23">
        <f t="shared" si="22"/>
        <v>0</v>
      </c>
      <c r="AG74" s="23">
        <f t="shared" si="23"/>
        <v>0</v>
      </c>
      <c r="AH74" s="23"/>
      <c r="AI74" s="36"/>
      <c r="AJ74" s="34"/>
    </row>
    <row r="75" spans="1:36" s="11" customFormat="1" ht="19.5" customHeight="1">
      <c r="A75" s="12">
        <v>61</v>
      </c>
      <c r="B75" s="13" t="str">
        <f>'[2]Viec 04T-2019'!B75</f>
        <v>Vĩnh Long</v>
      </c>
      <c r="C75" s="10">
        <f>'[2]Viec 04T-2019'!C75</f>
        <v>10645</v>
      </c>
      <c r="D75" s="10">
        <v>7203</v>
      </c>
      <c r="E75" s="10">
        <v>3442</v>
      </c>
      <c r="F75" s="10">
        <f>'[2]Viec 04T-2019'!F75</f>
        <v>54</v>
      </c>
      <c r="G75" s="10">
        <f>'[2]Viec 04T-2019'!G75</f>
        <v>10</v>
      </c>
      <c r="H75" s="10">
        <f>'[2]Viec 04T-2019'!H75</f>
        <v>10591</v>
      </c>
      <c r="I75" s="10">
        <f>'[2]Viec 04T-2019'!I75</f>
        <v>6454</v>
      </c>
      <c r="J75" s="10">
        <f>'[2]Viec 04T-2019'!J75</f>
        <v>1877</v>
      </c>
      <c r="K75" s="10">
        <f>'[2]Viec 04T-2019'!K75</f>
        <v>51</v>
      </c>
      <c r="L75" s="10">
        <f>'[2]Viec 04T-2019'!L75</f>
        <v>4375</v>
      </c>
      <c r="M75" s="10">
        <f>'[2]Viec 04T-2019'!M75</f>
        <v>105</v>
      </c>
      <c r="N75" s="10">
        <f>'[2]Viec 04T-2019'!N75</f>
        <v>7</v>
      </c>
      <c r="O75" s="10">
        <f>'[2]Viec 04T-2019'!O75</f>
        <v>0</v>
      </c>
      <c r="P75" s="10">
        <f>'[2]Viec 04T-2019'!P75</f>
        <v>39</v>
      </c>
      <c r="Q75" s="10">
        <f>'[2]Viec 04T-2019'!Q75</f>
        <v>4137</v>
      </c>
      <c r="R75" s="10">
        <f t="shared" si="24"/>
        <v>8663</v>
      </c>
      <c r="S75" s="24">
        <f t="shared" si="15"/>
        <v>0.29872947009606443</v>
      </c>
      <c r="T75" s="31">
        <v>7203</v>
      </c>
      <c r="U75" s="33">
        <f t="shared" si="16"/>
        <v>3442</v>
      </c>
      <c r="V75" s="33">
        <f t="shared" si="17"/>
        <v>0</v>
      </c>
      <c r="W75" s="22">
        <f t="shared" si="25"/>
        <v>4526</v>
      </c>
      <c r="X75" s="23">
        <v>2821</v>
      </c>
      <c r="Y75" s="32">
        <f t="shared" si="18"/>
        <v>0.6043956043956044</v>
      </c>
      <c r="Z75" s="32">
        <f t="shared" si="19"/>
        <v>0.6093853271645737</v>
      </c>
      <c r="AA75" s="34">
        <f t="shared" si="26"/>
        <v>21</v>
      </c>
      <c r="AB75" s="34">
        <f t="shared" si="27"/>
        <v>62</v>
      </c>
      <c r="AC75" s="34">
        <f t="shared" si="28"/>
        <v>54</v>
      </c>
      <c r="AD75" s="23">
        <f t="shared" si="20"/>
        <v>0</v>
      </c>
      <c r="AE75" s="23">
        <f t="shared" si="21"/>
        <v>0</v>
      </c>
      <c r="AF75" s="23">
        <f t="shared" si="22"/>
        <v>0</v>
      </c>
      <c r="AG75" s="23">
        <f t="shared" si="23"/>
        <v>0</v>
      </c>
      <c r="AH75" s="23"/>
      <c r="AI75" s="36"/>
      <c r="AJ75" s="34"/>
    </row>
    <row r="76" spans="1:36" s="11" customFormat="1" ht="19.5" customHeight="1">
      <c r="A76" s="14">
        <v>62</v>
      </c>
      <c r="B76" s="13" t="str">
        <f>'[2]Viec 04T-2019'!B76</f>
        <v>Vĩnh Phúc</v>
      </c>
      <c r="C76" s="10">
        <f>'[2]Viec 04T-2019'!C76</f>
        <v>5704</v>
      </c>
      <c r="D76" s="10">
        <v>2549</v>
      </c>
      <c r="E76" s="10">
        <v>3155</v>
      </c>
      <c r="F76" s="10">
        <f>'[2]Viec 04T-2019'!F76</f>
        <v>87</v>
      </c>
      <c r="G76" s="10">
        <f>'[2]Viec 04T-2019'!G76</f>
        <v>2</v>
      </c>
      <c r="H76" s="10">
        <f>'[2]Viec 04T-2019'!H76</f>
        <v>5617</v>
      </c>
      <c r="I76" s="10">
        <f>'[2]Viec 04T-2019'!I76</f>
        <v>3979</v>
      </c>
      <c r="J76" s="10">
        <f>'[2]Viec 04T-2019'!J76</f>
        <v>2705</v>
      </c>
      <c r="K76" s="10">
        <f>'[2]Viec 04T-2019'!K76</f>
        <v>41</v>
      </c>
      <c r="L76" s="10">
        <f>'[2]Viec 04T-2019'!L76</f>
        <v>1205</v>
      </c>
      <c r="M76" s="10">
        <f>'[2]Viec 04T-2019'!M76</f>
        <v>28</v>
      </c>
      <c r="N76" s="10">
        <f>'[2]Viec 04T-2019'!N76</f>
        <v>0</v>
      </c>
      <c r="O76" s="10">
        <f>'[2]Viec 04T-2019'!O76</f>
        <v>0</v>
      </c>
      <c r="P76" s="10">
        <f>'[2]Viec 04T-2019'!P76</f>
        <v>0</v>
      </c>
      <c r="Q76" s="10">
        <f>'[2]Viec 04T-2019'!Q76</f>
        <v>1638</v>
      </c>
      <c r="R76" s="10">
        <f t="shared" si="24"/>
        <v>2871</v>
      </c>
      <c r="S76" s="24">
        <f t="shared" si="15"/>
        <v>0.6901231465192259</v>
      </c>
      <c r="T76" s="31">
        <v>2549</v>
      </c>
      <c r="U76" s="33">
        <f t="shared" si="16"/>
        <v>3155</v>
      </c>
      <c r="V76" s="33">
        <f t="shared" si="17"/>
        <v>0</v>
      </c>
      <c r="W76" s="22">
        <f t="shared" si="25"/>
        <v>1233</v>
      </c>
      <c r="X76" s="23">
        <v>980</v>
      </c>
      <c r="Y76" s="32">
        <f t="shared" si="18"/>
        <v>0.25816326530612244</v>
      </c>
      <c r="Z76" s="32">
        <f t="shared" si="19"/>
        <v>0.7083852590350721</v>
      </c>
      <c r="AA76" s="34">
        <f t="shared" si="26"/>
        <v>37</v>
      </c>
      <c r="AB76" s="34">
        <f t="shared" si="27"/>
        <v>8</v>
      </c>
      <c r="AC76" s="34">
        <f t="shared" si="28"/>
        <v>20</v>
      </c>
      <c r="AD76" s="23">
        <f t="shared" si="20"/>
        <v>0</v>
      </c>
      <c r="AE76" s="23">
        <f t="shared" si="21"/>
        <v>0</v>
      </c>
      <c r="AF76" s="23">
        <f t="shared" si="22"/>
        <v>0</v>
      </c>
      <c r="AG76" s="23">
        <f t="shared" si="23"/>
        <v>0</v>
      </c>
      <c r="AH76" s="23"/>
      <c r="AI76" s="36"/>
      <c r="AJ76" s="34"/>
    </row>
    <row r="77" spans="1:36" s="11" customFormat="1" ht="19.5" customHeight="1">
      <c r="A77" s="12">
        <v>63</v>
      </c>
      <c r="B77" s="13" t="str">
        <f>'[2]Viec 04T-2019'!B77</f>
        <v>Yên Bái</v>
      </c>
      <c r="C77" s="10">
        <f>'[2]Viec 04T-2019'!C77</f>
        <v>3663</v>
      </c>
      <c r="D77" s="10">
        <v>1457</v>
      </c>
      <c r="E77" s="10">
        <v>2206</v>
      </c>
      <c r="F77" s="10">
        <f>'[2]Viec 04T-2019'!F77</f>
        <v>16</v>
      </c>
      <c r="G77" s="10">
        <f>'[2]Viec 04T-2019'!G77</f>
        <v>0</v>
      </c>
      <c r="H77" s="10">
        <f>'[2]Viec 04T-2019'!H77</f>
        <v>3647</v>
      </c>
      <c r="I77" s="10">
        <f>'[2]Viec 04T-2019'!I77</f>
        <v>2586</v>
      </c>
      <c r="J77" s="10">
        <f>'[2]Viec 04T-2019'!J77</f>
        <v>1754</v>
      </c>
      <c r="K77" s="10">
        <f>'[2]Viec 04T-2019'!K77</f>
        <v>47</v>
      </c>
      <c r="L77" s="10">
        <f>'[2]Viec 04T-2019'!L77</f>
        <v>782</v>
      </c>
      <c r="M77" s="10">
        <f>'[2]Viec 04T-2019'!M77</f>
        <v>3</v>
      </c>
      <c r="N77" s="10">
        <f>'[2]Viec 04T-2019'!N77</f>
        <v>0</v>
      </c>
      <c r="O77" s="10">
        <f>'[2]Viec 04T-2019'!O77</f>
        <v>0</v>
      </c>
      <c r="P77" s="10">
        <f>'[2]Viec 04T-2019'!P77</f>
        <v>0</v>
      </c>
      <c r="Q77" s="10">
        <f>'[2]Viec 04T-2019'!Q77</f>
        <v>1061</v>
      </c>
      <c r="R77" s="10">
        <f t="shared" si="24"/>
        <v>1846</v>
      </c>
      <c r="S77" s="24">
        <f t="shared" si="15"/>
        <v>0.6964423820572312</v>
      </c>
      <c r="T77" s="31">
        <v>1457</v>
      </c>
      <c r="U77" s="33">
        <f t="shared" si="16"/>
        <v>2206</v>
      </c>
      <c r="V77" s="33">
        <f t="shared" si="17"/>
        <v>0</v>
      </c>
      <c r="W77" s="22">
        <f t="shared" si="25"/>
        <v>785</v>
      </c>
      <c r="X77" s="23">
        <v>342</v>
      </c>
      <c r="Y77" s="32">
        <f t="shared" si="18"/>
        <v>1.2953216374269005</v>
      </c>
      <c r="Z77" s="32">
        <f t="shared" si="19"/>
        <v>0.709075952837949</v>
      </c>
      <c r="AA77" s="34">
        <f t="shared" si="26"/>
        <v>50</v>
      </c>
      <c r="AB77" s="34">
        <f t="shared" si="27"/>
        <v>7</v>
      </c>
      <c r="AC77" s="34">
        <f t="shared" si="28"/>
        <v>19</v>
      </c>
      <c r="AD77" s="23">
        <f t="shared" si="20"/>
        <v>0</v>
      </c>
      <c r="AE77" s="23">
        <f t="shared" si="21"/>
        <v>0</v>
      </c>
      <c r="AF77" s="23">
        <f t="shared" si="22"/>
        <v>0</v>
      </c>
      <c r="AG77" s="23">
        <f t="shared" si="23"/>
        <v>0</v>
      </c>
      <c r="AH77" s="23"/>
      <c r="AI77" s="36"/>
      <c r="AJ77" s="34"/>
    </row>
    <row r="78" spans="2:19" ht="15.75">
      <c r="B78" s="53"/>
      <c r="C78" s="53"/>
      <c r="D78" s="53"/>
      <c r="E78" s="53"/>
      <c r="F78" s="15"/>
      <c r="G78" s="15"/>
      <c r="H78" s="16"/>
      <c r="I78" s="16"/>
      <c r="J78" s="16"/>
      <c r="K78" s="16"/>
      <c r="L78" s="16"/>
      <c r="M78" s="16"/>
      <c r="N78" s="16"/>
      <c r="O78" s="54" t="s">
        <v>54</v>
      </c>
      <c r="P78" s="54"/>
      <c r="Q78" s="54"/>
      <c r="R78" s="54"/>
      <c r="S78" s="54"/>
    </row>
    <row r="79" spans="2:19" ht="15.75" customHeight="1">
      <c r="B79" s="19"/>
      <c r="C79" s="62" t="s">
        <v>38</v>
      </c>
      <c r="D79" s="62"/>
      <c r="E79" s="62"/>
      <c r="F79" s="18"/>
      <c r="G79" s="18"/>
      <c r="H79" s="19"/>
      <c r="I79" s="19"/>
      <c r="J79" s="19"/>
      <c r="K79" s="19"/>
      <c r="L79" s="19"/>
      <c r="M79" s="19"/>
      <c r="N79" s="61" t="s">
        <v>55</v>
      </c>
      <c r="O79" s="61"/>
      <c r="P79" s="61"/>
      <c r="Q79" s="61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61" t="s">
        <v>60</v>
      </c>
      <c r="O80" s="61"/>
      <c r="P80" s="61"/>
      <c r="Q80" s="61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62" t="s">
        <v>46</v>
      </c>
      <c r="D86" s="62"/>
      <c r="E86" s="62"/>
      <c r="F86" s="18"/>
      <c r="G86" s="18"/>
      <c r="H86" s="19"/>
      <c r="I86" s="19"/>
      <c r="J86" s="19"/>
      <c r="K86" s="19"/>
      <c r="L86" s="19"/>
      <c r="M86" s="19"/>
      <c r="N86" s="61" t="s">
        <v>56</v>
      </c>
      <c r="O86" s="61"/>
      <c r="P86" s="61"/>
      <c r="Q86" s="61"/>
      <c r="R86" s="19"/>
      <c r="S86" s="19"/>
    </row>
    <row r="87" ht="12.75">
      <c r="B87" s="17"/>
    </row>
  </sheetData>
  <sheetProtection/>
  <mergeCells count="47">
    <mergeCell ref="AC8:AC12"/>
    <mergeCell ref="V8:V12"/>
    <mergeCell ref="N80:Q80"/>
    <mergeCell ref="C79:E79"/>
    <mergeCell ref="N79:Q79"/>
    <mergeCell ref="C86:E86"/>
    <mergeCell ref="N86:Q86"/>
    <mergeCell ref="M11:M12"/>
    <mergeCell ref="N11:N12"/>
    <mergeCell ref="O11:O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A13:B13"/>
    <mergeCell ref="C9:C12"/>
    <mergeCell ref="D9:E9"/>
    <mergeCell ref="B78:E78"/>
    <mergeCell ref="O78:S78"/>
    <mergeCell ref="P11:P12"/>
    <mergeCell ref="D10:D12"/>
    <mergeCell ref="AA8:AA12"/>
    <mergeCell ref="T8:T12"/>
    <mergeCell ref="U8:U12"/>
    <mergeCell ref="H8:Q8"/>
    <mergeCell ref="AB8:AB12"/>
    <mergeCell ref="A8:A12"/>
    <mergeCell ref="B8:B12"/>
    <mergeCell ref="C8:E8"/>
    <mergeCell ref="F8:F12"/>
    <mergeCell ref="G8:G12"/>
    <mergeCell ref="Z8:Z12"/>
    <mergeCell ref="Y8:Y12"/>
    <mergeCell ref="W8:W12"/>
    <mergeCell ref="J10:P10"/>
    <mergeCell ref="J11:J12"/>
    <mergeCell ref="K11:K12"/>
    <mergeCell ref="L11:L12"/>
    <mergeCell ref="X8:X12"/>
    <mergeCell ref="R8:R12"/>
    <mergeCell ref="S8:S12"/>
  </mergeCells>
  <printOptions/>
  <pageMargins left="0.354330708661417" right="0.24" top="0.47244094488189" bottom="0.551181102362205" header="0.31496062992126" footer="0.31496062992126"/>
  <pageSetup horizontalDpi="600" verticalDpi="600" orientation="landscape" paperSize="9" r:id="rId2"/>
  <headerFooter differentFirst="1" alignWithMargins="0">
    <oddFooter>&amp;C&amp;P</oddFooter>
  </headerFooter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J87"/>
  <sheetViews>
    <sheetView view="pageBreakPreview" zoomScale="115" zoomScaleNormal="70" zoomScaleSheetLayoutView="115" workbookViewId="0" topLeftCell="A27">
      <selection activeCell="B15" sqref="B15:AI77"/>
    </sheetView>
  </sheetViews>
  <sheetFormatPr defaultColWidth="9.00390625" defaultRowHeight="15.75"/>
  <cols>
    <col min="1" max="1" width="3.25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12.875" style="1" customWidth="1"/>
    <col min="24" max="24" width="12.00390625" style="1" customWidth="1"/>
    <col min="25" max="25" width="14.50390625" style="1" customWidth="1"/>
    <col min="26" max="30" width="9.00390625" style="1" customWidth="1"/>
    <col min="31" max="31" width="14.625" style="34" customWidth="1"/>
    <col min="32" max="32" width="13.50390625" style="34" customWidth="1"/>
    <col min="33" max="34" width="6.125" style="34" customWidth="1"/>
    <col min="35" max="35" width="13.25390625" style="1" bestFit="1" customWidth="1"/>
    <col min="36" max="16384" width="9.00390625" style="1" customWidth="1"/>
  </cols>
  <sheetData>
    <row r="1" spans="2:10" ht="18.75" customHeight="1">
      <c r="B1" s="55" t="s">
        <v>0</v>
      </c>
      <c r="C1" s="55"/>
      <c r="D1" s="55"/>
      <c r="E1" s="55"/>
      <c r="F1" s="55"/>
      <c r="G1" s="55"/>
      <c r="H1" s="55"/>
      <c r="I1" s="20"/>
      <c r="J1" s="20"/>
    </row>
    <row r="2" spans="2:10" ht="31.5" customHeight="1">
      <c r="B2" s="56" t="s">
        <v>1</v>
      </c>
      <c r="C2" s="56"/>
      <c r="D2" s="56"/>
      <c r="E2" s="56"/>
      <c r="F2" s="56"/>
      <c r="G2" s="56"/>
      <c r="H2" s="56"/>
      <c r="I2" s="21"/>
      <c r="J2" s="21"/>
    </row>
    <row r="3" spans="1:16" ht="6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P3" s="2"/>
    </row>
    <row r="4" spans="1:20" ht="15.75" customHeight="1">
      <c r="A4" s="58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2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3" t="s">
        <v>39</v>
      </c>
      <c r="R7" s="60"/>
      <c r="S7" s="60"/>
      <c r="T7" s="60"/>
    </row>
    <row r="8" spans="1:30" ht="14.25" customHeight="1">
      <c r="A8" s="47" t="s">
        <v>3</v>
      </c>
      <c r="B8" s="47" t="s">
        <v>4</v>
      </c>
      <c r="C8" s="44" t="s">
        <v>5</v>
      </c>
      <c r="D8" s="44"/>
      <c r="E8" s="44"/>
      <c r="F8" s="48" t="s">
        <v>6</v>
      </c>
      <c r="G8" s="44" t="s">
        <v>7</v>
      </c>
      <c r="H8" s="43" t="s">
        <v>8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5" t="s">
        <v>9</v>
      </c>
      <c r="T8" s="44" t="s">
        <v>41</v>
      </c>
      <c r="U8" s="46" t="s">
        <v>52</v>
      </c>
      <c r="V8" s="40" t="s">
        <v>16</v>
      </c>
      <c r="W8" s="37" t="s">
        <v>50</v>
      </c>
      <c r="X8" s="40" t="s">
        <v>51</v>
      </c>
      <c r="Y8" s="40" t="s">
        <v>47</v>
      </c>
      <c r="Z8" s="40" t="s">
        <v>44</v>
      </c>
      <c r="AA8" s="37" t="s">
        <v>45</v>
      </c>
      <c r="AB8" s="40" t="s">
        <v>48</v>
      </c>
      <c r="AC8" s="40" t="s">
        <v>49</v>
      </c>
      <c r="AD8" s="40" t="s">
        <v>59</v>
      </c>
    </row>
    <row r="9" spans="1:30" ht="14.25" customHeight="1">
      <c r="A9" s="47"/>
      <c r="B9" s="47"/>
      <c r="C9" s="44" t="s">
        <v>10</v>
      </c>
      <c r="D9" s="44" t="s">
        <v>11</v>
      </c>
      <c r="E9" s="44"/>
      <c r="F9" s="49"/>
      <c r="G9" s="44"/>
      <c r="H9" s="44" t="s">
        <v>14</v>
      </c>
      <c r="I9" s="43" t="s">
        <v>12</v>
      </c>
      <c r="J9" s="43"/>
      <c r="K9" s="43"/>
      <c r="L9" s="43"/>
      <c r="M9" s="43"/>
      <c r="N9" s="43"/>
      <c r="O9" s="43"/>
      <c r="P9" s="43"/>
      <c r="Q9" s="43"/>
      <c r="R9" s="44" t="s">
        <v>13</v>
      </c>
      <c r="S9" s="45"/>
      <c r="T9" s="44"/>
      <c r="U9" s="46"/>
      <c r="V9" s="40"/>
      <c r="W9" s="38"/>
      <c r="X9" s="40"/>
      <c r="Y9" s="40"/>
      <c r="Z9" s="40"/>
      <c r="AA9" s="38"/>
      <c r="AB9" s="40"/>
      <c r="AC9" s="40"/>
      <c r="AD9" s="40"/>
    </row>
    <row r="10" spans="1:30" ht="14.25" customHeight="1">
      <c r="A10" s="47"/>
      <c r="B10" s="47"/>
      <c r="C10" s="44"/>
      <c r="D10" s="44" t="s">
        <v>15</v>
      </c>
      <c r="E10" s="44" t="s">
        <v>16</v>
      </c>
      <c r="F10" s="49"/>
      <c r="G10" s="44"/>
      <c r="H10" s="44"/>
      <c r="I10" s="48" t="s">
        <v>14</v>
      </c>
      <c r="J10" s="41" t="s">
        <v>11</v>
      </c>
      <c r="K10" s="42"/>
      <c r="L10" s="42"/>
      <c r="M10" s="42"/>
      <c r="N10" s="42"/>
      <c r="O10" s="42"/>
      <c r="P10" s="42"/>
      <c r="Q10" s="42"/>
      <c r="R10" s="44"/>
      <c r="S10" s="45"/>
      <c r="T10" s="44"/>
      <c r="U10" s="46"/>
      <c r="V10" s="40"/>
      <c r="W10" s="38"/>
      <c r="X10" s="40"/>
      <c r="Y10" s="40"/>
      <c r="Z10" s="40"/>
      <c r="AA10" s="38"/>
      <c r="AB10" s="40"/>
      <c r="AC10" s="40"/>
      <c r="AD10" s="40"/>
    </row>
    <row r="11" spans="1:30" ht="12.75" customHeight="1">
      <c r="A11" s="47"/>
      <c r="B11" s="47"/>
      <c r="C11" s="44"/>
      <c r="D11" s="44"/>
      <c r="E11" s="44"/>
      <c r="F11" s="49"/>
      <c r="G11" s="44"/>
      <c r="H11" s="44"/>
      <c r="I11" s="49"/>
      <c r="J11" s="43" t="s">
        <v>17</v>
      </c>
      <c r="K11" s="44" t="s">
        <v>18</v>
      </c>
      <c r="L11" s="48" t="s">
        <v>40</v>
      </c>
      <c r="M11" s="44" t="s">
        <v>19</v>
      </c>
      <c r="N11" s="44" t="s">
        <v>20</v>
      </c>
      <c r="O11" s="44" t="s">
        <v>21</v>
      </c>
      <c r="P11" s="44" t="s">
        <v>22</v>
      </c>
      <c r="Q11" s="43" t="s">
        <v>23</v>
      </c>
      <c r="R11" s="44"/>
      <c r="S11" s="45"/>
      <c r="T11" s="44"/>
      <c r="U11" s="46"/>
      <c r="V11" s="40"/>
      <c r="W11" s="38"/>
      <c r="X11" s="40"/>
      <c r="Y11" s="40"/>
      <c r="Z11" s="40"/>
      <c r="AA11" s="38"/>
      <c r="AB11" s="40"/>
      <c r="AC11" s="40"/>
      <c r="AD11" s="40"/>
    </row>
    <row r="12" spans="1:30" ht="56.25" customHeight="1">
      <c r="A12" s="47"/>
      <c r="B12" s="47"/>
      <c r="C12" s="44"/>
      <c r="D12" s="44"/>
      <c r="E12" s="44"/>
      <c r="F12" s="50"/>
      <c r="G12" s="44"/>
      <c r="H12" s="44"/>
      <c r="I12" s="50"/>
      <c r="J12" s="43"/>
      <c r="K12" s="44"/>
      <c r="L12" s="50"/>
      <c r="M12" s="44"/>
      <c r="N12" s="44"/>
      <c r="O12" s="44"/>
      <c r="P12" s="44"/>
      <c r="Q12" s="43"/>
      <c r="R12" s="44"/>
      <c r="S12" s="45"/>
      <c r="T12" s="44"/>
      <c r="U12" s="46"/>
      <c r="V12" s="40"/>
      <c r="W12" s="39"/>
      <c r="X12" s="40"/>
      <c r="Y12" s="40"/>
      <c r="Z12" s="40"/>
      <c r="AA12" s="39"/>
      <c r="AB12" s="40"/>
      <c r="AC12" s="40"/>
      <c r="AD12" s="40"/>
    </row>
    <row r="13" spans="1:21" ht="13.5" customHeight="1">
      <c r="A13" s="51" t="s">
        <v>24</v>
      </c>
      <c r="B13" s="52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</row>
    <row r="14" spans="1:36" ht="20.25" customHeight="1">
      <c r="A14" s="6"/>
      <c r="B14" s="8" t="s">
        <v>37</v>
      </c>
      <c r="C14" s="26">
        <f aca="true" t="shared" si="0" ref="C14:R14">SUM(C15:C77)</f>
        <v>183356971044.13</v>
      </c>
      <c r="D14" s="26">
        <v>140804330025.302</v>
      </c>
      <c r="E14" s="26">
        <f>C14-D14</f>
        <v>42552641018.828</v>
      </c>
      <c r="F14" s="26">
        <f t="shared" si="0"/>
        <v>3636889189.035</v>
      </c>
      <c r="G14" s="26">
        <f t="shared" si="0"/>
        <v>5623102777.375999</v>
      </c>
      <c r="H14" s="26">
        <f t="shared" si="0"/>
        <v>179720081854.47</v>
      </c>
      <c r="I14" s="26">
        <f t="shared" si="0"/>
        <v>98709613626.802</v>
      </c>
      <c r="J14" s="26">
        <f t="shared" si="0"/>
        <v>7135166216.2509985</v>
      </c>
      <c r="K14" s="26">
        <f t="shared" si="0"/>
        <v>2878561918.1540003</v>
      </c>
      <c r="L14" s="26">
        <f t="shared" si="0"/>
        <v>2081828</v>
      </c>
      <c r="M14" s="26">
        <f t="shared" si="0"/>
        <v>84278856315.75499</v>
      </c>
      <c r="N14" s="26">
        <f t="shared" si="0"/>
        <v>2911746420.0130005</v>
      </c>
      <c r="O14" s="26">
        <f t="shared" si="0"/>
        <v>868068317.3929999</v>
      </c>
      <c r="P14" s="26">
        <f t="shared" si="0"/>
        <v>3064361</v>
      </c>
      <c r="Q14" s="26">
        <f t="shared" si="0"/>
        <v>632068239.2360001</v>
      </c>
      <c r="R14" s="26">
        <f t="shared" si="0"/>
        <v>81010468238.668</v>
      </c>
      <c r="S14" s="27">
        <f aca="true" t="shared" si="1" ref="S14:S45">M14+N14+O14+P14+Q14+R14</f>
        <v>169704271892.065</v>
      </c>
      <c r="T14" s="28">
        <f aca="true" t="shared" si="2" ref="T14:T45">(J14+K14+L14)/I14</f>
        <v>0.10146742140307059</v>
      </c>
      <c r="U14" s="29">
        <v>140804330025.302</v>
      </c>
      <c r="V14" s="29">
        <f aca="true" t="shared" si="3" ref="V14:V45">C14-U14</f>
        <v>42552641018.828</v>
      </c>
      <c r="W14" s="29"/>
      <c r="X14" s="22">
        <f aca="true" t="shared" si="4" ref="X14:X45">M14+N14+O14+P14+Q14</f>
        <v>88693803653.397</v>
      </c>
      <c r="Y14" s="34">
        <v>55352131356.616005</v>
      </c>
      <c r="Z14" s="32">
        <f aca="true" t="shared" si="5" ref="Z14:Z45">(X14-Y14)/Y14</f>
        <v>0.6023557084364343</v>
      </c>
      <c r="AA14" s="32">
        <f aca="true" t="shared" si="6" ref="AA14:AA45">I14/H14</f>
        <v>0.5492408672879029</v>
      </c>
      <c r="AB14" s="32"/>
      <c r="AC14" s="32"/>
      <c r="AD14" s="32"/>
      <c r="AE14" s="34">
        <f aca="true" t="shared" si="7" ref="AE14:AE45">C14-D14-E14</f>
        <v>0</v>
      </c>
      <c r="AF14" s="34">
        <f aca="true" t="shared" si="8" ref="AF14:AF45">C14-F14-H14</f>
        <v>0.625</v>
      </c>
      <c r="AG14" s="34">
        <f aca="true" t="shared" si="9" ref="AG14:AG45">H14-I14-R14</f>
        <v>-11</v>
      </c>
      <c r="AH14" s="34">
        <f aca="true" t="shared" si="10" ref="AH14:AH45">I14-J14-K14-L14-M14-N14-O14-P14-Q14</f>
        <v>11.00001311302185</v>
      </c>
      <c r="AI14" s="35"/>
      <c r="AJ14" s="32"/>
    </row>
    <row r="15" spans="1:36" s="11" customFormat="1" ht="20.25" customHeight="1">
      <c r="A15" s="12">
        <v>1</v>
      </c>
      <c r="B15" s="13" t="str">
        <f>'[2]Tien 04T-2019'!B15</f>
        <v>An Giang</v>
      </c>
      <c r="C15" s="27">
        <f>'[2]Tien 04T-2019'!C15</f>
        <v>3869948473</v>
      </c>
      <c r="D15" s="27">
        <v>2958258911</v>
      </c>
      <c r="E15" s="27">
        <v>911689562</v>
      </c>
      <c r="F15" s="27">
        <f>'[2]Tien 04T-2019'!F15</f>
        <v>42256239</v>
      </c>
      <c r="G15" s="27">
        <f>'[2]Tien 04T-2019'!G15</f>
        <v>156969312</v>
      </c>
      <c r="H15" s="27">
        <f>'[2]Tien 04T-2019'!H15</f>
        <v>3827692234</v>
      </c>
      <c r="I15" s="27">
        <f>'[2]Tien 04T-2019'!I15</f>
        <v>2236398295</v>
      </c>
      <c r="J15" s="27">
        <f>'[2]Tien 04T-2019'!J15</f>
        <v>116852400</v>
      </c>
      <c r="K15" s="27">
        <f>'[2]Tien 04T-2019'!K15</f>
        <v>28315797</v>
      </c>
      <c r="L15" s="27">
        <f>'[2]Tien 04T-2019'!L15</f>
        <v>25950</v>
      </c>
      <c r="M15" s="27">
        <f>'[2]Tien 04T-2019'!M15</f>
        <v>1973547195</v>
      </c>
      <c r="N15" s="27">
        <f>'[2]Tien 04T-2019'!N15</f>
        <v>52898874</v>
      </c>
      <c r="O15" s="27">
        <f>'[2]Tien 04T-2019'!O15</f>
        <v>51784696</v>
      </c>
      <c r="P15" s="27">
        <f>'[2]Tien 04T-2019'!P15</f>
        <v>0</v>
      </c>
      <c r="Q15" s="27">
        <f>'[2]Tien 04T-2019'!Q15</f>
        <v>12973383</v>
      </c>
      <c r="R15" s="27">
        <f>'[2]Tien 04T-2019'!R15</f>
        <v>1591293939</v>
      </c>
      <c r="S15" s="27">
        <f t="shared" si="1"/>
        <v>3682498087</v>
      </c>
      <c r="T15" s="28">
        <f t="shared" si="2"/>
        <v>0.06492320590863265</v>
      </c>
      <c r="U15" s="29">
        <v>2958258911</v>
      </c>
      <c r="V15" s="29">
        <f t="shared" si="3"/>
        <v>911689562</v>
      </c>
      <c r="W15" s="29">
        <f aca="true" t="shared" si="11" ref="W15:W46">D15-U15</f>
        <v>0</v>
      </c>
      <c r="X15" s="22">
        <f t="shared" si="4"/>
        <v>2091204148</v>
      </c>
      <c r="Y15" s="31">
        <v>826275153</v>
      </c>
      <c r="Z15" s="32">
        <f t="shared" si="5"/>
        <v>1.530881075640913</v>
      </c>
      <c r="AA15" s="32">
        <f t="shared" si="6"/>
        <v>0.5842680545564469</v>
      </c>
      <c r="AB15" s="34">
        <f aca="true" t="shared" si="12" ref="AB15:AB46">RANK(C15,$C$15:$C$77)</f>
        <v>8</v>
      </c>
      <c r="AC15" s="34">
        <f aca="true" t="shared" si="13" ref="AC15:AC46">RANK(T15,$T$15:$T$77)</f>
        <v>51</v>
      </c>
      <c r="AD15" s="34">
        <f aca="true" t="shared" si="14" ref="AD15:AD46">RANK(AA15,$AA$15:$AA$77)</f>
        <v>31</v>
      </c>
      <c r="AE15" s="34">
        <f t="shared" si="7"/>
        <v>0</v>
      </c>
      <c r="AF15" s="34">
        <f t="shared" si="8"/>
        <v>0</v>
      </c>
      <c r="AG15" s="34">
        <f t="shared" si="9"/>
        <v>0</v>
      </c>
      <c r="AH15" s="34">
        <f t="shared" si="10"/>
        <v>0</v>
      </c>
      <c r="AI15" s="35" t="b">
        <f>B15='[1]Tien 12T-2018'!B16</f>
        <v>1</v>
      </c>
      <c r="AJ15" s="32"/>
    </row>
    <row r="16" spans="1:36" s="11" customFormat="1" ht="20.25" customHeight="1">
      <c r="A16" s="14">
        <v>2</v>
      </c>
      <c r="B16" s="13" t="str">
        <f>'[2]Tien 04T-2019'!B16</f>
        <v>Bắc Giang</v>
      </c>
      <c r="C16" s="27">
        <f>'[2]Tien 04T-2019'!C16</f>
        <v>1240768248</v>
      </c>
      <c r="D16" s="27">
        <v>899944699</v>
      </c>
      <c r="E16" s="27">
        <v>340823549</v>
      </c>
      <c r="F16" s="27">
        <f>'[2]Tien 04T-2019'!F16</f>
        <v>25813023</v>
      </c>
      <c r="G16" s="27">
        <f>'[2]Tien 04T-2019'!G16</f>
        <v>1028240</v>
      </c>
      <c r="H16" s="27">
        <f>'[2]Tien 04T-2019'!H16</f>
        <v>1214955225</v>
      </c>
      <c r="I16" s="27">
        <f>'[2]Tien 04T-2019'!I16</f>
        <v>553828932</v>
      </c>
      <c r="J16" s="27">
        <f>'[2]Tien 04T-2019'!J16</f>
        <v>66936100</v>
      </c>
      <c r="K16" s="27">
        <f>'[2]Tien 04T-2019'!K16</f>
        <v>9704205</v>
      </c>
      <c r="L16" s="27">
        <f>'[2]Tien 04T-2019'!L16</f>
        <v>38606</v>
      </c>
      <c r="M16" s="27">
        <f>'[2]Tien 04T-2019'!M16</f>
        <v>431165733</v>
      </c>
      <c r="N16" s="27">
        <f>'[2]Tien 04T-2019'!N16</f>
        <v>43543104</v>
      </c>
      <c r="O16" s="27">
        <f>'[2]Tien 04T-2019'!O16</f>
        <v>882565</v>
      </c>
      <c r="P16" s="27">
        <f>'[2]Tien 04T-2019'!P16</f>
        <v>0</v>
      </c>
      <c r="Q16" s="27">
        <f>'[2]Tien 04T-2019'!Q16</f>
        <v>1558619</v>
      </c>
      <c r="R16" s="27">
        <f>'[2]Tien 04T-2019'!R16</f>
        <v>661126293</v>
      </c>
      <c r="S16" s="27">
        <f t="shared" si="1"/>
        <v>1138276314</v>
      </c>
      <c r="T16" s="28">
        <f t="shared" si="2"/>
        <v>0.1384523389254789</v>
      </c>
      <c r="U16" s="29">
        <v>899944699</v>
      </c>
      <c r="V16" s="29">
        <f t="shared" si="3"/>
        <v>340823549</v>
      </c>
      <c r="W16" s="29">
        <f t="shared" si="11"/>
        <v>0</v>
      </c>
      <c r="X16" s="22">
        <f t="shared" si="4"/>
        <v>477150021</v>
      </c>
      <c r="Y16" s="31">
        <v>386203569</v>
      </c>
      <c r="Z16" s="32">
        <f t="shared" si="5"/>
        <v>0.2354883778922302</v>
      </c>
      <c r="AA16" s="32">
        <f t="shared" si="6"/>
        <v>0.4558430801431386</v>
      </c>
      <c r="AB16" s="34">
        <f t="shared" si="12"/>
        <v>30</v>
      </c>
      <c r="AC16" s="34">
        <f t="shared" si="13"/>
        <v>19</v>
      </c>
      <c r="AD16" s="34">
        <f t="shared" si="14"/>
        <v>50</v>
      </c>
      <c r="AE16" s="34">
        <f t="shared" si="7"/>
        <v>0</v>
      </c>
      <c r="AF16" s="34">
        <f t="shared" si="8"/>
        <v>0</v>
      </c>
      <c r="AG16" s="34">
        <f t="shared" si="9"/>
        <v>0</v>
      </c>
      <c r="AH16" s="34">
        <f t="shared" si="10"/>
        <v>0</v>
      </c>
      <c r="AI16" s="35" t="b">
        <f>B16='[1]Tien 12T-2018'!B17</f>
        <v>1</v>
      </c>
      <c r="AJ16" s="32"/>
    </row>
    <row r="17" spans="1:36" s="11" customFormat="1" ht="20.25" customHeight="1">
      <c r="A17" s="12">
        <v>3</v>
      </c>
      <c r="B17" s="13" t="str">
        <f>'[2]Tien 04T-2019'!B17</f>
        <v>Bắc Kạn</v>
      </c>
      <c r="C17" s="27">
        <f>'[2]Tien 04T-2019'!C17</f>
        <v>79904739</v>
      </c>
      <c r="D17" s="27">
        <v>62015004</v>
      </c>
      <c r="E17" s="27">
        <v>17889735</v>
      </c>
      <c r="F17" s="27">
        <f>'[2]Tien 04T-2019'!F17</f>
        <v>1694556</v>
      </c>
      <c r="G17" s="27">
        <f>'[2]Tien 04T-2019'!G17</f>
        <v>0</v>
      </c>
      <c r="H17" s="27">
        <f>'[2]Tien 04T-2019'!H17</f>
        <v>78210183</v>
      </c>
      <c r="I17" s="27">
        <f>'[2]Tien 04T-2019'!I17</f>
        <v>36509013</v>
      </c>
      <c r="J17" s="27">
        <f>'[2]Tien 04T-2019'!J17</f>
        <v>1909607</v>
      </c>
      <c r="K17" s="27">
        <f>'[2]Tien 04T-2019'!K17</f>
        <v>13597797</v>
      </c>
      <c r="L17" s="27">
        <f>'[2]Tien 04T-2019'!L17</f>
        <v>0</v>
      </c>
      <c r="M17" s="27">
        <f>'[2]Tien 04T-2019'!M17</f>
        <v>19824009</v>
      </c>
      <c r="N17" s="27">
        <f>'[2]Tien 04T-2019'!N17</f>
        <v>1147600</v>
      </c>
      <c r="O17" s="27">
        <f>'[2]Tien 04T-2019'!O17</f>
        <v>0</v>
      </c>
      <c r="P17" s="27">
        <f>'[2]Tien 04T-2019'!P17</f>
        <v>0</v>
      </c>
      <c r="Q17" s="27">
        <f>'[2]Tien 04T-2019'!Q17</f>
        <v>30000</v>
      </c>
      <c r="R17" s="27">
        <f>'[2]Tien 04T-2019'!R17</f>
        <v>41701170</v>
      </c>
      <c r="S17" s="27">
        <f t="shared" si="1"/>
        <v>62702779</v>
      </c>
      <c r="T17" s="28">
        <f t="shared" si="2"/>
        <v>0.42475549804646867</v>
      </c>
      <c r="U17" s="29">
        <v>62015004</v>
      </c>
      <c r="V17" s="29">
        <f t="shared" si="3"/>
        <v>17889735</v>
      </c>
      <c r="W17" s="29">
        <f t="shared" si="11"/>
        <v>0</v>
      </c>
      <c r="X17" s="22">
        <f t="shared" si="4"/>
        <v>21001609</v>
      </c>
      <c r="Y17" s="31">
        <v>7299484</v>
      </c>
      <c r="Z17" s="32">
        <f t="shared" si="5"/>
        <v>1.877136109894891</v>
      </c>
      <c r="AA17" s="32">
        <f t="shared" si="6"/>
        <v>0.46680638760300563</v>
      </c>
      <c r="AB17" s="34">
        <f t="shared" si="12"/>
        <v>60</v>
      </c>
      <c r="AC17" s="34">
        <f t="shared" si="13"/>
        <v>4</v>
      </c>
      <c r="AD17" s="34">
        <f t="shared" si="14"/>
        <v>47</v>
      </c>
      <c r="AE17" s="34">
        <f t="shared" si="7"/>
        <v>0</v>
      </c>
      <c r="AF17" s="34">
        <f t="shared" si="8"/>
        <v>0</v>
      </c>
      <c r="AG17" s="34">
        <f t="shared" si="9"/>
        <v>0</v>
      </c>
      <c r="AH17" s="34">
        <f t="shared" si="10"/>
        <v>0</v>
      </c>
      <c r="AI17" s="35" t="b">
        <f>B17='[1]Tien 12T-2018'!B18</f>
        <v>1</v>
      </c>
      <c r="AJ17" s="32"/>
    </row>
    <row r="18" spans="1:36" s="11" customFormat="1" ht="20.25" customHeight="1">
      <c r="A18" s="14">
        <v>4</v>
      </c>
      <c r="B18" s="13" t="str">
        <f>'[2]Tien 04T-2019'!B18</f>
        <v>Bạc Liêu</v>
      </c>
      <c r="C18" s="27">
        <f>'[2]Tien 04T-2019'!C18</f>
        <v>949846954</v>
      </c>
      <c r="D18" s="27">
        <v>778223284</v>
      </c>
      <c r="E18" s="27">
        <v>171623670</v>
      </c>
      <c r="F18" s="27">
        <f>'[2]Tien 04T-2019'!F18</f>
        <v>7363230</v>
      </c>
      <c r="G18" s="27">
        <f>'[2]Tien 04T-2019'!G18</f>
        <v>0</v>
      </c>
      <c r="H18" s="27">
        <f>'[2]Tien 04T-2019'!H18</f>
        <v>942483724</v>
      </c>
      <c r="I18" s="27">
        <f>'[2]Tien 04T-2019'!I18</f>
        <v>608328076</v>
      </c>
      <c r="J18" s="27">
        <f>'[2]Tien 04T-2019'!J18</f>
        <v>36900923</v>
      </c>
      <c r="K18" s="27">
        <f>'[2]Tien 04T-2019'!K18</f>
        <v>21285744</v>
      </c>
      <c r="L18" s="27">
        <f>'[2]Tien 04T-2019'!L18</f>
        <v>36860</v>
      </c>
      <c r="M18" s="27">
        <f>'[2]Tien 04T-2019'!M18</f>
        <v>547858027</v>
      </c>
      <c r="N18" s="27">
        <f>'[2]Tien 04T-2019'!N18</f>
        <v>100001</v>
      </c>
      <c r="O18" s="27">
        <f>'[2]Tien 04T-2019'!O18</f>
        <v>1814232</v>
      </c>
      <c r="P18" s="27">
        <f>'[2]Tien 04T-2019'!P18</f>
        <v>84419</v>
      </c>
      <c r="Q18" s="27">
        <f>'[2]Tien 04T-2019'!Q18</f>
        <v>247870</v>
      </c>
      <c r="R18" s="27">
        <f>'[2]Tien 04T-2019'!R18</f>
        <v>334155648</v>
      </c>
      <c r="S18" s="27">
        <f t="shared" si="1"/>
        <v>884260197</v>
      </c>
      <c r="T18" s="28">
        <f t="shared" si="2"/>
        <v>0.09571073454778371</v>
      </c>
      <c r="U18" s="29">
        <v>778223284</v>
      </c>
      <c r="V18" s="29">
        <f t="shared" si="3"/>
        <v>171623670</v>
      </c>
      <c r="W18" s="29">
        <f t="shared" si="11"/>
        <v>0</v>
      </c>
      <c r="X18" s="22">
        <f t="shared" si="4"/>
        <v>550104549</v>
      </c>
      <c r="Y18" s="31">
        <v>411954194</v>
      </c>
      <c r="Z18" s="32">
        <f t="shared" si="5"/>
        <v>0.3353536801229896</v>
      </c>
      <c r="AA18" s="32">
        <f t="shared" si="6"/>
        <v>0.6454520757326097</v>
      </c>
      <c r="AB18" s="34">
        <f t="shared" si="12"/>
        <v>39</v>
      </c>
      <c r="AC18" s="34">
        <f t="shared" si="13"/>
        <v>40</v>
      </c>
      <c r="AD18" s="34">
        <f t="shared" si="14"/>
        <v>22</v>
      </c>
      <c r="AE18" s="34">
        <f t="shared" si="7"/>
        <v>0</v>
      </c>
      <c r="AF18" s="34">
        <f t="shared" si="8"/>
        <v>0</v>
      </c>
      <c r="AG18" s="34">
        <f t="shared" si="9"/>
        <v>0</v>
      </c>
      <c r="AH18" s="34">
        <f t="shared" si="10"/>
        <v>0</v>
      </c>
      <c r="AI18" s="35" t="b">
        <f>B18='[1]Tien 12T-2018'!B19</f>
        <v>1</v>
      </c>
      <c r="AJ18" s="32"/>
    </row>
    <row r="19" spans="1:36" s="11" customFormat="1" ht="20.25" customHeight="1">
      <c r="A19" s="12">
        <v>5</v>
      </c>
      <c r="B19" s="13" t="str">
        <f>'[2]Tien 04T-2019'!B19</f>
        <v>Bắc Ninh</v>
      </c>
      <c r="C19" s="27">
        <f>'[2]Tien 04T-2019'!C19</f>
        <v>1465845032.7</v>
      </c>
      <c r="D19" s="27">
        <v>1217006481.2</v>
      </c>
      <c r="E19" s="27">
        <v>248838551.5</v>
      </c>
      <c r="F19" s="27">
        <f>'[2]Tien 04T-2019'!F19</f>
        <v>31937540</v>
      </c>
      <c r="G19" s="27">
        <f>'[2]Tien 04T-2019'!G19</f>
        <v>989250</v>
      </c>
      <c r="H19" s="27">
        <f>'[2]Tien 04T-2019'!H19</f>
        <v>1433907492.7</v>
      </c>
      <c r="I19" s="27">
        <f>'[2]Tien 04T-2019'!I19</f>
        <v>953038298.2</v>
      </c>
      <c r="J19" s="27">
        <f>'[2]Tien 04T-2019'!J19</f>
        <v>58031163.5</v>
      </c>
      <c r="K19" s="27">
        <f>'[2]Tien 04T-2019'!K19</f>
        <v>12941981</v>
      </c>
      <c r="L19" s="27">
        <f>'[2]Tien 04T-2019'!L19</f>
        <v>0</v>
      </c>
      <c r="M19" s="27">
        <f>'[2]Tien 04T-2019'!M19</f>
        <v>851218088.7</v>
      </c>
      <c r="N19" s="27">
        <f>'[2]Tien 04T-2019'!N19</f>
        <v>29992018</v>
      </c>
      <c r="O19" s="27">
        <f>'[2]Tien 04T-2019'!O19</f>
        <v>1</v>
      </c>
      <c r="P19" s="27">
        <f>'[2]Tien 04T-2019'!P19</f>
        <v>0</v>
      </c>
      <c r="Q19" s="27">
        <f>'[2]Tien 04T-2019'!Q19</f>
        <v>855046</v>
      </c>
      <c r="R19" s="27">
        <f>'[2]Tien 04T-2019'!R19</f>
        <v>480869194.5</v>
      </c>
      <c r="S19" s="27">
        <f t="shared" si="1"/>
        <v>1362934348.2</v>
      </c>
      <c r="T19" s="28">
        <f t="shared" si="2"/>
        <v>0.07447040127773115</v>
      </c>
      <c r="U19" s="29">
        <v>1217006481.2</v>
      </c>
      <c r="V19" s="29">
        <f t="shared" si="3"/>
        <v>248838551.5</v>
      </c>
      <c r="W19" s="29">
        <f t="shared" si="11"/>
        <v>0</v>
      </c>
      <c r="X19" s="22">
        <f t="shared" si="4"/>
        <v>882065153.7</v>
      </c>
      <c r="Y19" s="31">
        <v>719518006.2</v>
      </c>
      <c r="Z19" s="32">
        <f t="shared" si="5"/>
        <v>0.22591116010906023</v>
      </c>
      <c r="AA19" s="32">
        <f t="shared" si="6"/>
        <v>0.6646441998886976</v>
      </c>
      <c r="AB19" s="34">
        <f t="shared" si="12"/>
        <v>25</v>
      </c>
      <c r="AC19" s="34">
        <f t="shared" si="13"/>
        <v>46</v>
      </c>
      <c r="AD19" s="34">
        <f t="shared" si="14"/>
        <v>18</v>
      </c>
      <c r="AE19" s="34">
        <f t="shared" si="7"/>
        <v>0</v>
      </c>
      <c r="AF19" s="34">
        <f t="shared" si="8"/>
        <v>0</v>
      </c>
      <c r="AG19" s="34">
        <f t="shared" si="9"/>
        <v>0</v>
      </c>
      <c r="AH19" s="34">
        <f t="shared" si="10"/>
        <v>0</v>
      </c>
      <c r="AI19" s="35" t="b">
        <f>B19='[1]Tien 12T-2018'!B20</f>
        <v>1</v>
      </c>
      <c r="AJ19" s="32"/>
    </row>
    <row r="20" spans="1:36" s="11" customFormat="1" ht="20.25" customHeight="1">
      <c r="A20" s="14">
        <v>6</v>
      </c>
      <c r="B20" s="13" t="str">
        <f>'[2]Tien 04T-2019'!B20</f>
        <v>Bến Tre</v>
      </c>
      <c r="C20" s="27">
        <f>'[2]Tien 04T-2019'!C20</f>
        <v>967273845.067</v>
      </c>
      <c r="D20" s="27">
        <v>797697484.9089999</v>
      </c>
      <c r="E20" s="27">
        <v>169576360.1580001</v>
      </c>
      <c r="F20" s="27">
        <f>'[2]Tien 04T-2019'!F20</f>
        <v>10716705.204</v>
      </c>
      <c r="G20" s="27">
        <f>'[2]Tien 04T-2019'!G20</f>
        <v>0</v>
      </c>
      <c r="H20" s="27">
        <f>'[2]Tien 04T-2019'!H20</f>
        <v>956557139.8630002</v>
      </c>
      <c r="I20" s="27">
        <f>'[2]Tien 04T-2019'!I20</f>
        <v>673096108.7130002</v>
      </c>
      <c r="J20" s="27">
        <f>'[2]Tien 04T-2019'!J20</f>
        <v>78419767</v>
      </c>
      <c r="K20" s="27">
        <f>'[2]Tien 04T-2019'!K20</f>
        <v>13315591.621</v>
      </c>
      <c r="L20" s="27">
        <f>'[2]Tien 04T-2019'!L20</f>
        <v>4712</v>
      </c>
      <c r="M20" s="27">
        <f>'[2]Tien 04T-2019'!M20</f>
        <v>557656890.689</v>
      </c>
      <c r="N20" s="27">
        <f>'[2]Tien 04T-2019'!N20</f>
        <v>21085849.228</v>
      </c>
      <c r="O20" s="27">
        <f>'[2]Tien 04T-2019'!O20</f>
        <v>780014.4550000001</v>
      </c>
      <c r="P20" s="27">
        <f>'[2]Tien 04T-2019'!P20</f>
        <v>0</v>
      </c>
      <c r="Q20" s="27">
        <f>'[2]Tien 04T-2019'!Q20</f>
        <v>1833283.72</v>
      </c>
      <c r="R20" s="27">
        <f>'[2]Tien 04T-2019'!R20</f>
        <v>283461031.15</v>
      </c>
      <c r="S20" s="27">
        <f t="shared" si="1"/>
        <v>864817069.2420001</v>
      </c>
      <c r="T20" s="28">
        <f t="shared" si="2"/>
        <v>0.136295648471973</v>
      </c>
      <c r="U20" s="29">
        <v>797697484.9089999</v>
      </c>
      <c r="V20" s="29">
        <f t="shared" si="3"/>
        <v>169576360.1580001</v>
      </c>
      <c r="W20" s="29">
        <f t="shared" si="11"/>
        <v>0</v>
      </c>
      <c r="X20" s="22">
        <f t="shared" si="4"/>
        <v>581356038.0920001</v>
      </c>
      <c r="Y20" s="31">
        <v>470440748.76299995</v>
      </c>
      <c r="Z20" s="32">
        <f t="shared" si="5"/>
        <v>0.23576888188501166</v>
      </c>
      <c r="AA20" s="32">
        <f t="shared" si="6"/>
        <v>0.7036653438281818</v>
      </c>
      <c r="AB20" s="34">
        <f t="shared" si="12"/>
        <v>37</v>
      </c>
      <c r="AC20" s="34">
        <f t="shared" si="13"/>
        <v>20</v>
      </c>
      <c r="AD20" s="34">
        <f t="shared" si="14"/>
        <v>16</v>
      </c>
      <c r="AE20" s="34">
        <f t="shared" si="7"/>
        <v>0</v>
      </c>
      <c r="AF20" s="34">
        <f t="shared" si="8"/>
        <v>0</v>
      </c>
      <c r="AG20" s="34">
        <f t="shared" si="9"/>
        <v>0</v>
      </c>
      <c r="AH20" s="34">
        <f t="shared" si="10"/>
        <v>1.1618249118328094E-07</v>
      </c>
      <c r="AI20" s="35" t="b">
        <f>B20='[1]Tien 12T-2018'!B21</f>
        <v>1</v>
      </c>
      <c r="AJ20" s="32"/>
    </row>
    <row r="21" spans="1:36" s="11" customFormat="1" ht="20.25" customHeight="1">
      <c r="A21" s="12">
        <v>7</v>
      </c>
      <c r="B21" s="13" t="str">
        <f>'[2]Tien 04T-2019'!B21</f>
        <v>Bình Định</v>
      </c>
      <c r="C21" s="27">
        <f>'[2]Tien 04T-2019'!C21</f>
        <v>1504416388</v>
      </c>
      <c r="D21" s="27">
        <v>1108908929</v>
      </c>
      <c r="E21" s="27">
        <v>395507459</v>
      </c>
      <c r="F21" s="27">
        <f>'[2]Tien 04T-2019'!F21</f>
        <v>313256</v>
      </c>
      <c r="G21" s="27">
        <f>'[2]Tien 04T-2019'!G21</f>
        <v>0</v>
      </c>
      <c r="H21" s="27">
        <f>'[2]Tien 04T-2019'!H21</f>
        <v>1504103132</v>
      </c>
      <c r="I21" s="27">
        <f>'[2]Tien 04T-2019'!I21</f>
        <v>767516723</v>
      </c>
      <c r="J21" s="27">
        <f>'[2]Tien 04T-2019'!J21</f>
        <v>33251665</v>
      </c>
      <c r="K21" s="27">
        <f>'[2]Tien 04T-2019'!K21</f>
        <v>1803909</v>
      </c>
      <c r="L21" s="27">
        <f>'[2]Tien 04T-2019'!L21</f>
        <v>0</v>
      </c>
      <c r="M21" s="27">
        <f>'[2]Tien 04T-2019'!M21</f>
        <v>724587620</v>
      </c>
      <c r="N21" s="27">
        <f>'[2]Tien 04T-2019'!N21</f>
        <v>3785397</v>
      </c>
      <c r="O21" s="27">
        <f>'[2]Tien 04T-2019'!O21</f>
        <v>2633054</v>
      </c>
      <c r="P21" s="27">
        <f>'[2]Tien 04T-2019'!P21</f>
        <v>0</v>
      </c>
      <c r="Q21" s="27">
        <f>'[2]Tien 04T-2019'!Q21</f>
        <v>1455078</v>
      </c>
      <c r="R21" s="27">
        <f>'[2]Tien 04T-2019'!R21</f>
        <v>736586409</v>
      </c>
      <c r="S21" s="27">
        <f t="shared" si="1"/>
        <v>1469047558</v>
      </c>
      <c r="T21" s="28">
        <f t="shared" si="2"/>
        <v>0.045674019795917856</v>
      </c>
      <c r="U21" s="29">
        <v>1108908929</v>
      </c>
      <c r="V21" s="29">
        <f t="shared" si="3"/>
        <v>395507459</v>
      </c>
      <c r="W21" s="29">
        <f t="shared" si="11"/>
        <v>0</v>
      </c>
      <c r="X21" s="22">
        <f t="shared" si="4"/>
        <v>732461149</v>
      </c>
      <c r="Y21" s="31">
        <v>318407796</v>
      </c>
      <c r="Z21" s="32">
        <f t="shared" si="5"/>
        <v>1.300386982358937</v>
      </c>
      <c r="AA21" s="32">
        <f t="shared" si="6"/>
        <v>0.5102819791216284</v>
      </c>
      <c r="AB21" s="34">
        <f t="shared" si="12"/>
        <v>24</v>
      </c>
      <c r="AC21" s="34">
        <f t="shared" si="13"/>
        <v>58</v>
      </c>
      <c r="AD21" s="34">
        <f t="shared" si="14"/>
        <v>40</v>
      </c>
      <c r="AE21" s="34">
        <f t="shared" si="7"/>
        <v>0</v>
      </c>
      <c r="AF21" s="34">
        <f t="shared" si="8"/>
        <v>0</v>
      </c>
      <c r="AG21" s="34">
        <f t="shared" si="9"/>
        <v>0</v>
      </c>
      <c r="AH21" s="34">
        <f t="shared" si="10"/>
        <v>0</v>
      </c>
      <c r="AI21" s="35" t="b">
        <f>B21='[1]Tien 12T-2018'!B22</f>
        <v>1</v>
      </c>
      <c r="AJ21" s="32"/>
    </row>
    <row r="22" spans="1:36" s="11" customFormat="1" ht="20.25" customHeight="1">
      <c r="A22" s="14">
        <v>8</v>
      </c>
      <c r="B22" s="13" t="str">
        <f>'[2]Tien 04T-2019'!B22</f>
        <v>Bình Dương</v>
      </c>
      <c r="C22" s="27">
        <f>'[2]Tien 04T-2019'!C22</f>
        <v>6820788020</v>
      </c>
      <c r="D22" s="27">
        <v>5541295579</v>
      </c>
      <c r="E22" s="27">
        <v>1279492441</v>
      </c>
      <c r="F22" s="27">
        <f>'[2]Tien 04T-2019'!F22</f>
        <v>20279812</v>
      </c>
      <c r="G22" s="27">
        <f>'[2]Tien 04T-2019'!G22</f>
        <v>6894979</v>
      </c>
      <c r="H22" s="27">
        <f>'[2]Tien 04T-2019'!H22</f>
        <v>6800508208</v>
      </c>
      <c r="I22" s="27">
        <f>'[2]Tien 04T-2019'!I22</f>
        <v>5570982474</v>
      </c>
      <c r="J22" s="27">
        <f>'[2]Tien 04T-2019'!J22</f>
        <v>287734232</v>
      </c>
      <c r="K22" s="27">
        <f>'[2]Tien 04T-2019'!K22</f>
        <v>41464801</v>
      </c>
      <c r="L22" s="27">
        <f>'[2]Tien 04T-2019'!L22</f>
        <v>8496</v>
      </c>
      <c r="M22" s="27">
        <f>'[2]Tien 04T-2019'!M22</f>
        <v>5075970812</v>
      </c>
      <c r="N22" s="27">
        <f>'[2]Tien 04T-2019'!N22</f>
        <v>144858192</v>
      </c>
      <c r="O22" s="27">
        <f>'[2]Tien 04T-2019'!O22</f>
        <v>13948417</v>
      </c>
      <c r="P22" s="27">
        <f>'[2]Tien 04T-2019'!P22</f>
        <v>0</v>
      </c>
      <c r="Q22" s="27">
        <f>'[2]Tien 04T-2019'!Q22</f>
        <v>6997524</v>
      </c>
      <c r="R22" s="27">
        <f>'[2]Tien 04T-2019'!R22</f>
        <v>1229525734</v>
      </c>
      <c r="S22" s="27">
        <f t="shared" si="1"/>
        <v>6471300679</v>
      </c>
      <c r="T22" s="28">
        <f t="shared" si="2"/>
        <v>0.059093262370941715</v>
      </c>
      <c r="U22" s="29">
        <v>5541295579</v>
      </c>
      <c r="V22" s="29">
        <f t="shared" si="3"/>
        <v>1279492441</v>
      </c>
      <c r="W22" s="29">
        <f t="shared" si="11"/>
        <v>0</v>
      </c>
      <c r="X22" s="22">
        <f t="shared" si="4"/>
        <v>5241774945</v>
      </c>
      <c r="Y22" s="31">
        <v>2493857827</v>
      </c>
      <c r="Z22" s="32">
        <f t="shared" si="5"/>
        <v>1.1018740075113351</v>
      </c>
      <c r="AA22" s="32">
        <f t="shared" si="6"/>
        <v>0.8192009043451183</v>
      </c>
      <c r="AB22" s="34">
        <f t="shared" si="12"/>
        <v>4</v>
      </c>
      <c r="AC22" s="34">
        <f t="shared" si="13"/>
        <v>53</v>
      </c>
      <c r="AD22" s="34">
        <f t="shared" si="14"/>
        <v>2</v>
      </c>
      <c r="AE22" s="34">
        <f t="shared" si="7"/>
        <v>0</v>
      </c>
      <c r="AF22" s="34">
        <f t="shared" si="8"/>
        <v>0</v>
      </c>
      <c r="AG22" s="34">
        <f t="shared" si="9"/>
        <v>0</v>
      </c>
      <c r="AH22" s="34">
        <f t="shared" si="10"/>
        <v>0</v>
      </c>
      <c r="AI22" s="35" t="b">
        <f>B22='[1]Tien 12T-2018'!B23</f>
        <v>1</v>
      </c>
      <c r="AJ22" s="32"/>
    </row>
    <row r="23" spans="1:36" s="11" customFormat="1" ht="20.25" customHeight="1">
      <c r="A23" s="12">
        <v>9</v>
      </c>
      <c r="B23" s="13" t="str">
        <f>'[2]Tien 04T-2019'!B23</f>
        <v>Bình Phước</v>
      </c>
      <c r="C23" s="27">
        <f>'[2]Tien 04T-2019'!C23</f>
        <v>1461186349</v>
      </c>
      <c r="D23" s="27">
        <v>1095645986</v>
      </c>
      <c r="E23" s="27">
        <v>365540363</v>
      </c>
      <c r="F23" s="27">
        <f>'[2]Tien 04T-2019'!F23</f>
        <v>12223488</v>
      </c>
      <c r="G23" s="27">
        <f>'[2]Tien 04T-2019'!G23</f>
        <v>0</v>
      </c>
      <c r="H23" s="27">
        <f>'[2]Tien 04T-2019'!H23</f>
        <v>1448962861</v>
      </c>
      <c r="I23" s="27">
        <f>'[2]Tien 04T-2019'!I23</f>
        <v>904292069</v>
      </c>
      <c r="J23" s="27">
        <f>'[2]Tien 04T-2019'!J23</f>
        <v>68394149</v>
      </c>
      <c r="K23" s="27">
        <f>'[2]Tien 04T-2019'!K23</f>
        <v>108639718</v>
      </c>
      <c r="L23" s="27">
        <f>'[2]Tien 04T-2019'!L23</f>
        <v>4597</v>
      </c>
      <c r="M23" s="27">
        <f>'[2]Tien 04T-2019'!M23</f>
        <v>683960462</v>
      </c>
      <c r="N23" s="27">
        <f>'[2]Tien 04T-2019'!N23</f>
        <v>35816445</v>
      </c>
      <c r="O23" s="27">
        <f>'[2]Tien 04T-2019'!O23</f>
        <v>6799092</v>
      </c>
      <c r="P23" s="27">
        <f>'[2]Tien 04T-2019'!P23</f>
        <v>0</v>
      </c>
      <c r="Q23" s="27">
        <f>'[2]Tien 04T-2019'!Q23</f>
        <v>677606</v>
      </c>
      <c r="R23" s="27">
        <f>'[2]Tien 04T-2019'!R23</f>
        <v>544670792</v>
      </c>
      <c r="S23" s="27">
        <f t="shared" si="1"/>
        <v>1271924397</v>
      </c>
      <c r="T23" s="28">
        <f t="shared" si="2"/>
        <v>0.19577575660458435</v>
      </c>
      <c r="U23" s="29">
        <v>1095645986</v>
      </c>
      <c r="V23" s="29">
        <f t="shared" si="3"/>
        <v>365540363</v>
      </c>
      <c r="W23" s="29">
        <f t="shared" si="11"/>
        <v>0</v>
      </c>
      <c r="X23" s="22">
        <f t="shared" si="4"/>
        <v>727253605</v>
      </c>
      <c r="Y23" s="31">
        <v>513488399</v>
      </c>
      <c r="Z23" s="32">
        <f t="shared" si="5"/>
        <v>0.41629997175457123</v>
      </c>
      <c r="AA23" s="32">
        <f t="shared" si="6"/>
        <v>0.6240960988992525</v>
      </c>
      <c r="AB23" s="34">
        <f t="shared" si="12"/>
        <v>26</v>
      </c>
      <c r="AC23" s="34">
        <f t="shared" si="13"/>
        <v>10</v>
      </c>
      <c r="AD23" s="34">
        <f t="shared" si="14"/>
        <v>26</v>
      </c>
      <c r="AE23" s="34">
        <f t="shared" si="7"/>
        <v>0</v>
      </c>
      <c r="AF23" s="34">
        <f t="shared" si="8"/>
        <v>0</v>
      </c>
      <c r="AG23" s="34">
        <f t="shared" si="9"/>
        <v>0</v>
      </c>
      <c r="AH23" s="34">
        <f t="shared" si="10"/>
        <v>0</v>
      </c>
      <c r="AI23" s="35" t="b">
        <f>B23='[1]Tien 12T-2018'!B24</f>
        <v>1</v>
      </c>
      <c r="AJ23" s="32"/>
    </row>
    <row r="24" spans="1:36" s="11" customFormat="1" ht="20.25" customHeight="1">
      <c r="A24" s="14">
        <v>10</v>
      </c>
      <c r="B24" s="13" t="str">
        <f>'[2]Tien 04T-2019'!B24</f>
        <v>Bình Thuận</v>
      </c>
      <c r="C24" s="27">
        <f>'[2]Tien 04T-2019'!C24</f>
        <v>1259381534</v>
      </c>
      <c r="D24" s="27">
        <v>1109113788</v>
      </c>
      <c r="E24" s="27">
        <v>150267746</v>
      </c>
      <c r="F24" s="27">
        <f>'[2]Tien 04T-2019'!F24</f>
        <v>1199157</v>
      </c>
      <c r="G24" s="27">
        <f>'[2]Tien 04T-2019'!G24</f>
        <v>0</v>
      </c>
      <c r="H24" s="27">
        <f>'[2]Tien 04T-2019'!H24</f>
        <v>1258182377</v>
      </c>
      <c r="I24" s="27">
        <f>'[2]Tien 04T-2019'!I24</f>
        <v>688270747</v>
      </c>
      <c r="J24" s="27">
        <f>'[2]Tien 04T-2019'!J24</f>
        <v>53112899</v>
      </c>
      <c r="K24" s="27">
        <f>'[2]Tien 04T-2019'!K24</f>
        <v>25287884</v>
      </c>
      <c r="L24" s="27">
        <f>'[2]Tien 04T-2019'!L24</f>
        <v>0</v>
      </c>
      <c r="M24" s="27">
        <f>'[2]Tien 04T-2019'!M24</f>
        <v>558786818</v>
      </c>
      <c r="N24" s="27">
        <f>'[2]Tien 04T-2019'!N24</f>
        <v>41359577</v>
      </c>
      <c r="O24" s="27">
        <f>'[2]Tien 04T-2019'!O24</f>
        <v>4662756</v>
      </c>
      <c r="P24" s="27">
        <f>'[2]Tien 04T-2019'!P24</f>
        <v>0</v>
      </c>
      <c r="Q24" s="27">
        <f>'[2]Tien 04T-2019'!Q24</f>
        <v>5060813</v>
      </c>
      <c r="R24" s="27">
        <f>'[2]Tien 04T-2019'!R24</f>
        <v>569911630</v>
      </c>
      <c r="S24" s="27">
        <f t="shared" si="1"/>
        <v>1179781594</v>
      </c>
      <c r="T24" s="28">
        <f t="shared" si="2"/>
        <v>0.11390979980150166</v>
      </c>
      <c r="U24" s="29">
        <v>1109113788</v>
      </c>
      <c r="V24" s="29">
        <f t="shared" si="3"/>
        <v>150267746</v>
      </c>
      <c r="W24" s="29">
        <f t="shared" si="11"/>
        <v>0</v>
      </c>
      <c r="X24" s="22">
        <f t="shared" si="4"/>
        <v>609869964</v>
      </c>
      <c r="Y24" s="31">
        <v>511040859</v>
      </c>
      <c r="Z24" s="32">
        <f t="shared" si="5"/>
        <v>0.1933878735124778</v>
      </c>
      <c r="AA24" s="32">
        <f t="shared" si="6"/>
        <v>0.5470357553736425</v>
      </c>
      <c r="AB24" s="34">
        <f t="shared" si="12"/>
        <v>29</v>
      </c>
      <c r="AC24" s="34">
        <f t="shared" si="13"/>
        <v>33</v>
      </c>
      <c r="AD24" s="34">
        <f t="shared" si="14"/>
        <v>38</v>
      </c>
      <c r="AE24" s="34">
        <f t="shared" si="7"/>
        <v>0</v>
      </c>
      <c r="AF24" s="34">
        <f t="shared" si="8"/>
        <v>0</v>
      </c>
      <c r="AG24" s="34">
        <f t="shared" si="9"/>
        <v>0</v>
      </c>
      <c r="AH24" s="34">
        <f t="shared" si="10"/>
        <v>0</v>
      </c>
      <c r="AI24" s="35" t="b">
        <f>B24='[1]Tien 12T-2018'!B25</f>
        <v>1</v>
      </c>
      <c r="AJ24" s="32"/>
    </row>
    <row r="25" spans="1:36" s="11" customFormat="1" ht="20.25" customHeight="1">
      <c r="A25" s="12">
        <v>11</v>
      </c>
      <c r="B25" s="13" t="str">
        <f>'[2]Tien 04T-2019'!B25</f>
        <v>BR-Vũng Tàu</v>
      </c>
      <c r="C25" s="27">
        <f>'[2]Tien 04T-2019'!C25</f>
        <v>3225737407.717</v>
      </c>
      <c r="D25" s="27">
        <v>2484727077.283</v>
      </c>
      <c r="E25" s="27">
        <v>741010330.434</v>
      </c>
      <c r="F25" s="27">
        <f>'[2]Tien 04T-2019'!F25</f>
        <v>70993601.714</v>
      </c>
      <c r="G25" s="27">
        <f>'[2]Tien 04T-2019'!G25</f>
        <v>1337036</v>
      </c>
      <c r="H25" s="27">
        <f>'[2]Tien 04T-2019'!H25</f>
        <v>3154743806.0030003</v>
      </c>
      <c r="I25" s="27">
        <f>'[2]Tien 04T-2019'!I25</f>
        <v>2072087720.255</v>
      </c>
      <c r="J25" s="27">
        <f>'[2]Tien 04T-2019'!J25</f>
        <v>139266334.612</v>
      </c>
      <c r="K25" s="27">
        <f>'[2]Tien 04T-2019'!K25</f>
        <v>85628166.189</v>
      </c>
      <c r="L25" s="27">
        <f>'[2]Tien 04T-2019'!L25</f>
        <v>9018</v>
      </c>
      <c r="M25" s="27">
        <f>'[2]Tien 04T-2019'!M25</f>
        <v>1747895210.521</v>
      </c>
      <c r="N25" s="27">
        <f>'[2]Tien 04T-2019'!N25</f>
        <v>90493159.933</v>
      </c>
      <c r="O25" s="27">
        <f>'[2]Tien 04T-2019'!O25</f>
        <v>6795831</v>
      </c>
      <c r="P25" s="27">
        <f>'[2]Tien 04T-2019'!P25</f>
        <v>0</v>
      </c>
      <c r="Q25" s="27">
        <f>'[2]Tien 04T-2019'!Q25</f>
        <v>2000000</v>
      </c>
      <c r="R25" s="27">
        <f>'[2]Tien 04T-2019'!R25</f>
        <v>1082656085.7480001</v>
      </c>
      <c r="S25" s="27">
        <f t="shared" si="1"/>
        <v>2929840287.202</v>
      </c>
      <c r="T25" s="28">
        <f t="shared" si="2"/>
        <v>0.10853957417078965</v>
      </c>
      <c r="U25" s="29">
        <v>2484727077.283</v>
      </c>
      <c r="V25" s="29">
        <f t="shared" si="3"/>
        <v>741010330.434</v>
      </c>
      <c r="W25" s="29">
        <f t="shared" si="11"/>
        <v>0</v>
      </c>
      <c r="X25" s="22">
        <f t="shared" si="4"/>
        <v>1847184201.454</v>
      </c>
      <c r="Y25" s="31">
        <v>1324990175.2319999</v>
      </c>
      <c r="Z25" s="32">
        <f t="shared" si="5"/>
        <v>0.3941116213413177</v>
      </c>
      <c r="AA25" s="32">
        <f t="shared" si="6"/>
        <v>0.6568164794593243</v>
      </c>
      <c r="AB25" s="34">
        <f t="shared" si="12"/>
        <v>9</v>
      </c>
      <c r="AC25" s="34">
        <f t="shared" si="13"/>
        <v>35</v>
      </c>
      <c r="AD25" s="34">
        <f t="shared" si="14"/>
        <v>20</v>
      </c>
      <c r="AE25" s="34">
        <f t="shared" si="7"/>
        <v>0</v>
      </c>
      <c r="AF25" s="34">
        <f t="shared" si="8"/>
        <v>0</v>
      </c>
      <c r="AG25" s="34">
        <f t="shared" si="9"/>
        <v>0</v>
      </c>
      <c r="AH25" s="34">
        <f t="shared" si="10"/>
        <v>3.2782554626464844E-07</v>
      </c>
      <c r="AI25" s="35" t="b">
        <f>B25='[1]Tien 12T-2018'!B26</f>
        <v>1</v>
      </c>
      <c r="AJ25" s="32"/>
    </row>
    <row r="26" spans="1:36" s="11" customFormat="1" ht="20.25" customHeight="1">
      <c r="A26" s="14">
        <v>12</v>
      </c>
      <c r="B26" s="13" t="str">
        <f>'[2]Tien 04T-2019'!B26</f>
        <v>Cà Mau</v>
      </c>
      <c r="C26" s="27">
        <f>'[2]Tien 04T-2019'!C26</f>
        <v>2802705717</v>
      </c>
      <c r="D26" s="27">
        <v>1210234206</v>
      </c>
      <c r="E26" s="27">
        <v>1592471511</v>
      </c>
      <c r="F26" s="27">
        <f>'[2]Tien 04T-2019'!F26</f>
        <v>2006821</v>
      </c>
      <c r="G26" s="27">
        <f>'[2]Tien 04T-2019'!G26</f>
        <v>0</v>
      </c>
      <c r="H26" s="27">
        <f>'[2]Tien 04T-2019'!H26</f>
        <v>2800698896</v>
      </c>
      <c r="I26" s="27">
        <f>'[2]Tien 04T-2019'!I26</f>
        <v>2108864927</v>
      </c>
      <c r="J26" s="27">
        <f>'[2]Tien 04T-2019'!J26</f>
        <v>100909096</v>
      </c>
      <c r="K26" s="27">
        <f>'[2]Tien 04T-2019'!K26</f>
        <v>3504357</v>
      </c>
      <c r="L26" s="27">
        <f>'[2]Tien 04T-2019'!L26</f>
        <v>3153</v>
      </c>
      <c r="M26" s="27">
        <f>'[2]Tien 04T-2019'!M26</f>
        <v>1995387352</v>
      </c>
      <c r="N26" s="27">
        <f>'[2]Tien 04T-2019'!N26</f>
        <v>7191840</v>
      </c>
      <c r="O26" s="27">
        <f>'[2]Tien 04T-2019'!O26</f>
        <v>290473</v>
      </c>
      <c r="P26" s="27">
        <f>'[2]Tien 04T-2019'!P26</f>
        <v>0</v>
      </c>
      <c r="Q26" s="27">
        <f>'[2]Tien 04T-2019'!Q26</f>
        <v>1578656</v>
      </c>
      <c r="R26" s="27">
        <f>'[2]Tien 04T-2019'!R26</f>
        <v>691833969</v>
      </c>
      <c r="S26" s="27">
        <f t="shared" si="1"/>
        <v>2696282290</v>
      </c>
      <c r="T26" s="28">
        <f t="shared" si="2"/>
        <v>0.04951317870724871</v>
      </c>
      <c r="U26" s="29">
        <v>1210234206</v>
      </c>
      <c r="V26" s="29">
        <f t="shared" si="3"/>
        <v>1592471511</v>
      </c>
      <c r="W26" s="29">
        <f t="shared" si="11"/>
        <v>0</v>
      </c>
      <c r="X26" s="22">
        <f t="shared" si="4"/>
        <v>2004448321</v>
      </c>
      <c r="Y26" s="31">
        <v>366054866</v>
      </c>
      <c r="Z26" s="32">
        <f t="shared" si="5"/>
        <v>4.475813893428752</v>
      </c>
      <c r="AA26" s="32">
        <f t="shared" si="6"/>
        <v>0.7529780977212197</v>
      </c>
      <c r="AB26" s="34">
        <f t="shared" si="12"/>
        <v>12</v>
      </c>
      <c r="AC26" s="34">
        <f t="shared" si="13"/>
        <v>57</v>
      </c>
      <c r="AD26" s="34">
        <f t="shared" si="14"/>
        <v>12</v>
      </c>
      <c r="AE26" s="34">
        <f t="shared" si="7"/>
        <v>0</v>
      </c>
      <c r="AF26" s="34">
        <f t="shared" si="8"/>
        <v>0</v>
      </c>
      <c r="AG26" s="34">
        <f t="shared" si="9"/>
        <v>0</v>
      </c>
      <c r="AH26" s="34">
        <f t="shared" si="10"/>
        <v>0</v>
      </c>
      <c r="AI26" s="35" t="b">
        <f>B26='[1]Tien 12T-2018'!B27</f>
        <v>1</v>
      </c>
      <c r="AJ26" s="32"/>
    </row>
    <row r="27" spans="1:36" s="11" customFormat="1" ht="20.25" customHeight="1">
      <c r="A27" s="12">
        <v>13</v>
      </c>
      <c r="B27" s="13" t="str">
        <f>'[2]Tien 04T-2019'!B27</f>
        <v>Cần Thơ</v>
      </c>
      <c r="C27" s="27">
        <f>'[2]Tien 04T-2019'!C27</f>
        <v>3179220612</v>
      </c>
      <c r="D27" s="27">
        <v>2546428810.7</v>
      </c>
      <c r="E27" s="27">
        <v>632791801.3000002</v>
      </c>
      <c r="F27" s="27">
        <f>'[2]Tien 04T-2019'!F27</f>
        <v>19845989</v>
      </c>
      <c r="G27" s="27">
        <f>'[2]Tien 04T-2019'!G27</f>
        <v>7537547</v>
      </c>
      <c r="H27" s="27">
        <f>'[2]Tien 04T-2019'!H27</f>
        <v>3159374623</v>
      </c>
      <c r="I27" s="27">
        <f>'[2]Tien 04T-2019'!I27</f>
        <v>2019787517</v>
      </c>
      <c r="J27" s="27">
        <f>'[2]Tien 04T-2019'!J27</f>
        <v>108410845</v>
      </c>
      <c r="K27" s="27">
        <f>'[2]Tien 04T-2019'!K27</f>
        <v>136698241</v>
      </c>
      <c r="L27" s="27">
        <f>'[2]Tien 04T-2019'!L27</f>
        <v>0</v>
      </c>
      <c r="M27" s="27">
        <f>'[2]Tien 04T-2019'!M27</f>
        <v>1657054646</v>
      </c>
      <c r="N27" s="27">
        <f>'[2]Tien 04T-2019'!N27</f>
        <v>61549633</v>
      </c>
      <c r="O27" s="27">
        <f>'[2]Tien 04T-2019'!O27</f>
        <v>44437501</v>
      </c>
      <c r="P27" s="27">
        <f>'[2]Tien 04T-2019'!P27</f>
        <v>0</v>
      </c>
      <c r="Q27" s="27">
        <f>'[2]Tien 04T-2019'!Q27</f>
        <v>11636651</v>
      </c>
      <c r="R27" s="27">
        <f>'[2]Tien 04T-2019'!R27</f>
        <v>1139587106</v>
      </c>
      <c r="S27" s="27">
        <f t="shared" si="1"/>
        <v>2914265537</v>
      </c>
      <c r="T27" s="28">
        <f t="shared" si="2"/>
        <v>0.12135389685151718</v>
      </c>
      <c r="U27" s="29">
        <v>2546428810.7</v>
      </c>
      <c r="V27" s="29">
        <f t="shared" si="3"/>
        <v>632791801.3000002</v>
      </c>
      <c r="W27" s="29">
        <f t="shared" si="11"/>
        <v>0</v>
      </c>
      <c r="X27" s="22">
        <f t="shared" si="4"/>
        <v>1774678431</v>
      </c>
      <c r="Y27" s="31">
        <v>1366524215.7</v>
      </c>
      <c r="Z27" s="32">
        <f t="shared" si="5"/>
        <v>0.29868055802503546</v>
      </c>
      <c r="AA27" s="32">
        <f t="shared" si="6"/>
        <v>0.6392997849308864</v>
      </c>
      <c r="AB27" s="34">
        <f t="shared" si="12"/>
        <v>10</v>
      </c>
      <c r="AC27" s="34">
        <f t="shared" si="13"/>
        <v>29</v>
      </c>
      <c r="AD27" s="34">
        <f t="shared" si="14"/>
        <v>24</v>
      </c>
      <c r="AE27" s="34">
        <f t="shared" si="7"/>
        <v>0</v>
      </c>
      <c r="AF27" s="34">
        <f t="shared" si="8"/>
        <v>0</v>
      </c>
      <c r="AG27" s="34">
        <f t="shared" si="9"/>
        <v>0</v>
      </c>
      <c r="AH27" s="34">
        <f t="shared" si="10"/>
        <v>0</v>
      </c>
      <c r="AI27" s="35" t="b">
        <f>B27='[1]Tien 12T-2018'!B28</f>
        <v>1</v>
      </c>
      <c r="AJ27" s="32"/>
    </row>
    <row r="28" spans="1:36" s="11" customFormat="1" ht="20.25" customHeight="1">
      <c r="A28" s="14">
        <v>14</v>
      </c>
      <c r="B28" s="13" t="str">
        <f>'[2]Tien 04T-2019'!B28</f>
        <v>Cao Bằng</v>
      </c>
      <c r="C28" s="27">
        <f>'[2]Tien 04T-2019'!C28</f>
        <v>60722364</v>
      </c>
      <c r="D28" s="27">
        <v>36971123</v>
      </c>
      <c r="E28" s="27">
        <v>23751241</v>
      </c>
      <c r="F28" s="27">
        <f>'[2]Tien 04T-2019'!F28</f>
        <v>421893</v>
      </c>
      <c r="G28" s="27">
        <f>'[2]Tien 04T-2019'!G28</f>
        <v>0</v>
      </c>
      <c r="H28" s="27">
        <f>'[2]Tien 04T-2019'!H28</f>
        <v>60300471</v>
      </c>
      <c r="I28" s="27">
        <f>'[2]Tien 04T-2019'!I28</f>
        <v>24794289</v>
      </c>
      <c r="J28" s="27">
        <f>'[2]Tien 04T-2019'!J28</f>
        <v>6586615</v>
      </c>
      <c r="K28" s="27">
        <f>'[2]Tien 04T-2019'!K28</f>
        <v>1225573</v>
      </c>
      <c r="L28" s="27">
        <f>'[2]Tien 04T-2019'!L28</f>
        <v>94494</v>
      </c>
      <c r="M28" s="27">
        <f>'[2]Tien 04T-2019'!M28</f>
        <v>16813131</v>
      </c>
      <c r="N28" s="27">
        <f>'[2]Tien 04T-2019'!N28</f>
        <v>24000</v>
      </c>
      <c r="O28" s="27">
        <f>'[2]Tien 04T-2019'!O28</f>
        <v>0</v>
      </c>
      <c r="P28" s="27">
        <f>'[2]Tien 04T-2019'!P28</f>
        <v>0</v>
      </c>
      <c r="Q28" s="27">
        <f>'[2]Tien 04T-2019'!Q28</f>
        <v>50476</v>
      </c>
      <c r="R28" s="27">
        <f>'[2]Tien 04T-2019'!R28</f>
        <v>35506182</v>
      </c>
      <c r="S28" s="27">
        <f t="shared" si="1"/>
        <v>52393789</v>
      </c>
      <c r="T28" s="28">
        <f t="shared" si="2"/>
        <v>0.3188912575795176</v>
      </c>
      <c r="U28" s="29">
        <v>36971123</v>
      </c>
      <c r="V28" s="29">
        <f t="shared" si="3"/>
        <v>23751241</v>
      </c>
      <c r="W28" s="29">
        <f t="shared" si="11"/>
        <v>0</v>
      </c>
      <c r="X28" s="22">
        <f t="shared" si="4"/>
        <v>16887607</v>
      </c>
      <c r="Y28" s="31">
        <v>7182120</v>
      </c>
      <c r="Z28" s="32">
        <f t="shared" si="5"/>
        <v>1.351340133553881</v>
      </c>
      <c r="AA28" s="32">
        <f t="shared" si="6"/>
        <v>0.4111790271090917</v>
      </c>
      <c r="AB28" s="34">
        <f t="shared" si="12"/>
        <v>62</v>
      </c>
      <c r="AC28" s="34">
        <f t="shared" si="13"/>
        <v>6</v>
      </c>
      <c r="AD28" s="34">
        <f t="shared" si="14"/>
        <v>53</v>
      </c>
      <c r="AE28" s="34">
        <f t="shared" si="7"/>
        <v>0</v>
      </c>
      <c r="AF28" s="34">
        <f t="shared" si="8"/>
        <v>0</v>
      </c>
      <c r="AG28" s="34">
        <f t="shared" si="9"/>
        <v>0</v>
      </c>
      <c r="AH28" s="34">
        <f t="shared" si="10"/>
        <v>0</v>
      </c>
      <c r="AI28" s="35" t="b">
        <f>B28='[1]Tien 12T-2018'!B29</f>
        <v>1</v>
      </c>
      <c r="AJ28" s="32"/>
    </row>
    <row r="29" spans="1:36" s="11" customFormat="1" ht="20.25" customHeight="1">
      <c r="A29" s="12">
        <v>15</v>
      </c>
      <c r="B29" s="13" t="str">
        <f>'[2]Tien 04T-2019'!B29</f>
        <v>Đà Nẵng</v>
      </c>
      <c r="C29" s="27">
        <f>'[2]Tien 04T-2019'!C29</f>
        <v>5751889985</v>
      </c>
      <c r="D29" s="27">
        <v>5384772942</v>
      </c>
      <c r="E29" s="27">
        <v>367117043</v>
      </c>
      <c r="F29" s="27">
        <f>'[2]Tien 04T-2019'!F29</f>
        <v>8948265</v>
      </c>
      <c r="G29" s="27">
        <f>'[2]Tien 04T-2019'!G29</f>
        <v>17509063</v>
      </c>
      <c r="H29" s="27">
        <f>'[2]Tien 04T-2019'!H29</f>
        <v>5742941720</v>
      </c>
      <c r="I29" s="27">
        <f>'[2]Tien 04T-2019'!I29</f>
        <v>970904879</v>
      </c>
      <c r="J29" s="27">
        <f>'[2]Tien 04T-2019'!J29</f>
        <v>155262037</v>
      </c>
      <c r="K29" s="27">
        <f>'[2]Tien 04T-2019'!K29</f>
        <v>51374118</v>
      </c>
      <c r="L29" s="27">
        <f>'[2]Tien 04T-2019'!L29</f>
        <v>42925</v>
      </c>
      <c r="M29" s="27">
        <f>'[2]Tien 04T-2019'!M29</f>
        <v>732602388</v>
      </c>
      <c r="N29" s="27">
        <f>'[2]Tien 04T-2019'!N29</f>
        <v>4406871</v>
      </c>
      <c r="O29" s="27">
        <f>'[2]Tien 04T-2019'!O29</f>
        <v>2923232</v>
      </c>
      <c r="P29" s="27">
        <f>'[2]Tien 04T-2019'!P29</f>
        <v>0</v>
      </c>
      <c r="Q29" s="27">
        <f>'[2]Tien 04T-2019'!Q29</f>
        <v>24293308</v>
      </c>
      <c r="R29" s="27">
        <f>'[2]Tien 04T-2019'!R29</f>
        <v>4772036841</v>
      </c>
      <c r="S29" s="27">
        <f t="shared" si="1"/>
        <v>5536262640</v>
      </c>
      <c r="T29" s="28">
        <f t="shared" si="2"/>
        <v>0.21287263507509885</v>
      </c>
      <c r="U29" s="29">
        <v>5384772942</v>
      </c>
      <c r="V29" s="29">
        <f t="shared" si="3"/>
        <v>367117043</v>
      </c>
      <c r="W29" s="29">
        <f t="shared" si="11"/>
        <v>0</v>
      </c>
      <c r="X29" s="22">
        <f t="shared" si="4"/>
        <v>764225799</v>
      </c>
      <c r="Y29" s="31">
        <v>586999356</v>
      </c>
      <c r="Z29" s="32">
        <f t="shared" si="5"/>
        <v>0.3019193142010875</v>
      </c>
      <c r="AA29" s="32">
        <f t="shared" si="6"/>
        <v>0.1690605488157383</v>
      </c>
      <c r="AB29" s="34">
        <f t="shared" si="12"/>
        <v>6</v>
      </c>
      <c r="AC29" s="34">
        <f t="shared" si="13"/>
        <v>8</v>
      </c>
      <c r="AD29" s="34">
        <f t="shared" si="14"/>
        <v>62</v>
      </c>
      <c r="AE29" s="34">
        <f t="shared" si="7"/>
        <v>0</v>
      </c>
      <c r="AF29" s="34">
        <f t="shared" si="8"/>
        <v>0</v>
      </c>
      <c r="AG29" s="34">
        <f t="shared" si="9"/>
        <v>0</v>
      </c>
      <c r="AH29" s="34">
        <f t="shared" si="10"/>
        <v>0</v>
      </c>
      <c r="AI29" s="35" t="b">
        <f>B29='[1]Tien 12T-2018'!B30</f>
        <v>1</v>
      </c>
      <c r="AJ29" s="32"/>
    </row>
    <row r="30" spans="1:36" s="11" customFormat="1" ht="20.25" customHeight="1">
      <c r="A30" s="14">
        <v>16</v>
      </c>
      <c r="B30" s="13" t="str">
        <f>'[2]Tien 04T-2019'!B30</f>
        <v>Đắk Lắk</v>
      </c>
      <c r="C30" s="27">
        <f>'[2]Tien 04T-2019'!C30</f>
        <v>1522046909</v>
      </c>
      <c r="D30" s="27">
        <v>1198570907</v>
      </c>
      <c r="E30" s="27">
        <v>323476002</v>
      </c>
      <c r="F30" s="27">
        <f>'[2]Tien 04T-2019'!F30</f>
        <v>3704268</v>
      </c>
      <c r="G30" s="27">
        <f>'[2]Tien 04T-2019'!G30</f>
        <v>0</v>
      </c>
      <c r="H30" s="27">
        <f>'[2]Tien 04T-2019'!H30</f>
        <v>1518342641</v>
      </c>
      <c r="I30" s="27">
        <f>'[2]Tien 04T-2019'!I30</f>
        <v>763415804</v>
      </c>
      <c r="J30" s="27">
        <f>'[2]Tien 04T-2019'!J30</f>
        <v>73443462</v>
      </c>
      <c r="K30" s="27">
        <f>'[2]Tien 04T-2019'!K30</f>
        <v>21207111</v>
      </c>
      <c r="L30" s="27">
        <f>'[2]Tien 04T-2019'!L30</f>
        <v>36155</v>
      </c>
      <c r="M30" s="27">
        <f>'[2]Tien 04T-2019'!M30</f>
        <v>631040155</v>
      </c>
      <c r="N30" s="27">
        <f>'[2]Tien 04T-2019'!N30</f>
        <v>28577736</v>
      </c>
      <c r="O30" s="27">
        <f>'[2]Tien 04T-2019'!O30</f>
        <v>415356</v>
      </c>
      <c r="P30" s="27">
        <f>'[2]Tien 04T-2019'!P30</f>
        <v>0</v>
      </c>
      <c r="Q30" s="27">
        <f>'[2]Tien 04T-2019'!Q30</f>
        <v>8695829</v>
      </c>
      <c r="R30" s="27">
        <f>'[2]Tien 04T-2019'!R30</f>
        <v>754926837</v>
      </c>
      <c r="S30" s="27">
        <f t="shared" si="1"/>
        <v>1423655913</v>
      </c>
      <c r="T30" s="28">
        <f t="shared" si="2"/>
        <v>0.1240303482111303</v>
      </c>
      <c r="U30" s="29">
        <v>1198570907</v>
      </c>
      <c r="V30" s="29">
        <f t="shared" si="3"/>
        <v>323476002</v>
      </c>
      <c r="W30" s="29">
        <f t="shared" si="11"/>
        <v>0</v>
      </c>
      <c r="X30" s="22">
        <f t="shared" si="4"/>
        <v>668729076</v>
      </c>
      <c r="Y30" s="31">
        <v>388736229</v>
      </c>
      <c r="Z30" s="32">
        <f t="shared" si="5"/>
        <v>0.7202643492227734</v>
      </c>
      <c r="AA30" s="32">
        <f t="shared" si="6"/>
        <v>0.502795471447212</v>
      </c>
      <c r="AB30" s="34">
        <f t="shared" si="12"/>
        <v>23</v>
      </c>
      <c r="AC30" s="34">
        <f t="shared" si="13"/>
        <v>28</v>
      </c>
      <c r="AD30" s="34">
        <f t="shared" si="14"/>
        <v>42</v>
      </c>
      <c r="AE30" s="34">
        <f t="shared" si="7"/>
        <v>0</v>
      </c>
      <c r="AF30" s="34">
        <f t="shared" si="8"/>
        <v>0</v>
      </c>
      <c r="AG30" s="34">
        <f t="shared" si="9"/>
        <v>0</v>
      </c>
      <c r="AH30" s="34">
        <f t="shared" si="10"/>
        <v>0</v>
      </c>
      <c r="AI30" s="35" t="b">
        <f>B30='[1]Tien 12T-2018'!B31</f>
        <v>1</v>
      </c>
      <c r="AJ30" s="32"/>
    </row>
    <row r="31" spans="1:36" s="11" customFormat="1" ht="20.25" customHeight="1">
      <c r="A31" s="12">
        <v>17</v>
      </c>
      <c r="B31" s="13" t="str">
        <f>'[2]Tien 04T-2019'!B31</f>
        <v>Đắk Nông</v>
      </c>
      <c r="C31" s="27">
        <f>'[2]Tien 04T-2019'!C31</f>
        <v>715172183</v>
      </c>
      <c r="D31" s="27">
        <v>615646476</v>
      </c>
      <c r="E31" s="27">
        <v>99525707</v>
      </c>
      <c r="F31" s="27">
        <f>'[2]Tien 04T-2019'!F31</f>
        <v>15275092</v>
      </c>
      <c r="G31" s="27">
        <f>'[2]Tien 04T-2019'!G31</f>
        <v>0</v>
      </c>
      <c r="H31" s="27">
        <f>'[2]Tien 04T-2019'!H31</f>
        <v>699897091</v>
      </c>
      <c r="I31" s="27">
        <f>'[2]Tien 04T-2019'!I31</f>
        <v>280329426</v>
      </c>
      <c r="J31" s="27">
        <f>'[2]Tien 04T-2019'!J31</f>
        <v>26666296</v>
      </c>
      <c r="K31" s="27">
        <f>'[2]Tien 04T-2019'!K31</f>
        <v>8248060</v>
      </c>
      <c r="L31" s="27">
        <f>'[2]Tien 04T-2019'!L31</f>
        <v>11244</v>
      </c>
      <c r="M31" s="27">
        <f>'[2]Tien 04T-2019'!M31</f>
        <v>233513788</v>
      </c>
      <c r="N31" s="27">
        <f>'[2]Tien 04T-2019'!N31</f>
        <v>10143954</v>
      </c>
      <c r="O31" s="27">
        <f>'[2]Tien 04T-2019'!O31</f>
        <v>629363</v>
      </c>
      <c r="P31" s="27">
        <f>'[2]Tien 04T-2019'!P31</f>
        <v>1116721</v>
      </c>
      <c r="Q31" s="27">
        <f>'[2]Tien 04T-2019'!Q31</f>
        <v>0</v>
      </c>
      <c r="R31" s="27">
        <f>'[2]Tien 04T-2019'!R31</f>
        <v>419567665</v>
      </c>
      <c r="S31" s="27">
        <f t="shared" si="1"/>
        <v>664971491</v>
      </c>
      <c r="T31" s="28">
        <f t="shared" si="2"/>
        <v>0.1245877056089003</v>
      </c>
      <c r="U31" s="29">
        <v>615646476</v>
      </c>
      <c r="V31" s="29">
        <f t="shared" si="3"/>
        <v>99525707</v>
      </c>
      <c r="W31" s="29">
        <f t="shared" si="11"/>
        <v>0</v>
      </c>
      <c r="X31" s="22">
        <f t="shared" si="4"/>
        <v>245403826</v>
      </c>
      <c r="Y31" s="31">
        <v>195510100</v>
      </c>
      <c r="Z31" s="32">
        <f t="shared" si="5"/>
        <v>0.25519769055409414</v>
      </c>
      <c r="AA31" s="32">
        <f t="shared" si="6"/>
        <v>0.40052949155635226</v>
      </c>
      <c r="AB31" s="34">
        <f t="shared" si="12"/>
        <v>46</v>
      </c>
      <c r="AC31" s="34">
        <f t="shared" si="13"/>
        <v>27</v>
      </c>
      <c r="AD31" s="34">
        <f t="shared" si="14"/>
        <v>54</v>
      </c>
      <c r="AE31" s="34">
        <f t="shared" si="7"/>
        <v>0</v>
      </c>
      <c r="AF31" s="34">
        <f t="shared" si="8"/>
        <v>0</v>
      </c>
      <c r="AG31" s="34">
        <f t="shared" si="9"/>
        <v>0</v>
      </c>
      <c r="AH31" s="34">
        <f t="shared" si="10"/>
        <v>0</v>
      </c>
      <c r="AI31" s="35" t="b">
        <f>B31='[1]Tien 12T-2018'!B32</f>
        <v>1</v>
      </c>
      <c r="AJ31" s="32"/>
    </row>
    <row r="32" spans="1:36" s="11" customFormat="1" ht="20.25" customHeight="1">
      <c r="A32" s="14">
        <v>18</v>
      </c>
      <c r="B32" s="13" t="str">
        <f>'[2]Tien 04T-2019'!B32</f>
        <v>Điện Biên</v>
      </c>
      <c r="C32" s="27">
        <f>'[2]Tien 04T-2019'!C32</f>
        <v>80096987</v>
      </c>
      <c r="D32" s="27">
        <v>56113254.74</v>
      </c>
      <c r="E32" s="27">
        <v>23983732.259999998</v>
      </c>
      <c r="F32" s="27">
        <f>'[2]Tien 04T-2019'!F32</f>
        <v>1636193</v>
      </c>
      <c r="G32" s="27">
        <f>'[2]Tien 04T-2019'!G32</f>
        <v>2736203</v>
      </c>
      <c r="H32" s="27">
        <f>'[2]Tien 04T-2019'!H32</f>
        <v>78460794</v>
      </c>
      <c r="I32" s="27">
        <f>'[2]Tien 04T-2019'!I32</f>
        <v>33652508</v>
      </c>
      <c r="J32" s="27">
        <f>'[2]Tien 04T-2019'!J32</f>
        <v>6156989</v>
      </c>
      <c r="K32" s="27">
        <f>'[2]Tien 04T-2019'!K32</f>
        <v>5147429</v>
      </c>
      <c r="L32" s="27">
        <f>'[2]Tien 04T-2019'!L32</f>
        <v>7331</v>
      </c>
      <c r="M32" s="27">
        <f>'[2]Tien 04T-2019'!M32</f>
        <v>22337159</v>
      </c>
      <c r="N32" s="27">
        <f>'[2]Tien 04T-2019'!N32</f>
        <v>3600</v>
      </c>
      <c r="O32" s="27">
        <f>'[2]Tien 04T-2019'!O32</f>
        <v>0</v>
      </c>
      <c r="P32" s="27">
        <f>'[2]Tien 04T-2019'!P32</f>
        <v>0</v>
      </c>
      <c r="Q32" s="27">
        <f>'[2]Tien 04T-2019'!Q32</f>
        <v>0</v>
      </c>
      <c r="R32" s="27">
        <f>'[2]Tien 04T-2019'!R32</f>
        <v>44808286</v>
      </c>
      <c r="S32" s="27">
        <f t="shared" si="1"/>
        <v>67149045</v>
      </c>
      <c r="T32" s="28">
        <f t="shared" si="2"/>
        <v>0.33613390716674074</v>
      </c>
      <c r="U32" s="29">
        <v>56113254.74</v>
      </c>
      <c r="V32" s="29">
        <f t="shared" si="3"/>
        <v>23983732.259999998</v>
      </c>
      <c r="W32" s="29">
        <f t="shared" si="11"/>
        <v>0</v>
      </c>
      <c r="X32" s="22">
        <f t="shared" si="4"/>
        <v>22340759</v>
      </c>
      <c r="Y32" s="31">
        <v>9264606</v>
      </c>
      <c r="Z32" s="32">
        <f t="shared" si="5"/>
        <v>1.4114095084021923</v>
      </c>
      <c r="AA32" s="32">
        <f t="shared" si="6"/>
        <v>0.4289085833110483</v>
      </c>
      <c r="AB32" s="34">
        <f t="shared" si="12"/>
        <v>59</v>
      </c>
      <c r="AC32" s="34">
        <f t="shared" si="13"/>
        <v>5</v>
      </c>
      <c r="AD32" s="34">
        <f t="shared" si="14"/>
        <v>52</v>
      </c>
      <c r="AE32" s="34">
        <f t="shared" si="7"/>
        <v>0</v>
      </c>
      <c r="AF32" s="34">
        <f t="shared" si="8"/>
        <v>0</v>
      </c>
      <c r="AG32" s="34">
        <f t="shared" si="9"/>
        <v>0</v>
      </c>
      <c r="AH32" s="34">
        <f t="shared" si="10"/>
        <v>0</v>
      </c>
      <c r="AI32" s="35" t="b">
        <f>B32='[1]Tien 12T-2018'!B33</f>
        <v>1</v>
      </c>
      <c r="AJ32" s="32"/>
    </row>
    <row r="33" spans="1:36" s="11" customFormat="1" ht="20.25" customHeight="1">
      <c r="A33" s="12">
        <v>19</v>
      </c>
      <c r="B33" s="13" t="str">
        <f>'[2]Tien 04T-2019'!B33</f>
        <v>Đồng Nai</v>
      </c>
      <c r="C33" s="27">
        <f>'[2]Tien 04T-2019'!C33</f>
        <v>6289150173</v>
      </c>
      <c r="D33" s="27">
        <v>2896482311.354</v>
      </c>
      <c r="E33" s="27">
        <v>3392667861.646</v>
      </c>
      <c r="F33" s="27">
        <f>'[2]Tien 04T-2019'!F33</f>
        <v>25148019</v>
      </c>
      <c r="G33" s="27">
        <f>'[2]Tien 04T-2019'!G33</f>
        <v>2834414744</v>
      </c>
      <c r="H33" s="27">
        <f>'[2]Tien 04T-2019'!H33</f>
        <v>6264002154</v>
      </c>
      <c r="I33" s="27">
        <f>'[2]Tien 04T-2019'!I33</f>
        <v>4792258382</v>
      </c>
      <c r="J33" s="27">
        <f>'[2]Tien 04T-2019'!J33</f>
        <v>2012435823</v>
      </c>
      <c r="K33" s="27">
        <f>'[2]Tien 04T-2019'!K33</f>
        <v>1062789648</v>
      </c>
      <c r="L33" s="27">
        <f>'[2]Tien 04T-2019'!L33</f>
        <v>65682</v>
      </c>
      <c r="M33" s="27">
        <f>'[2]Tien 04T-2019'!M33</f>
        <v>1569488413</v>
      </c>
      <c r="N33" s="27">
        <f>'[2]Tien 04T-2019'!N33</f>
        <v>135640504</v>
      </c>
      <c r="O33" s="27">
        <f>'[2]Tien 04T-2019'!O33</f>
        <v>6163883</v>
      </c>
      <c r="P33" s="27">
        <f>'[2]Tien 04T-2019'!P33</f>
        <v>0</v>
      </c>
      <c r="Q33" s="27">
        <f>'[2]Tien 04T-2019'!Q33</f>
        <v>5674429</v>
      </c>
      <c r="R33" s="27">
        <f>'[2]Tien 04T-2019'!R33</f>
        <v>1471743772</v>
      </c>
      <c r="S33" s="27">
        <f t="shared" si="1"/>
        <v>3188711001</v>
      </c>
      <c r="T33" s="28">
        <f t="shared" si="2"/>
        <v>0.6417206477328041</v>
      </c>
      <c r="U33" s="29">
        <v>2896482311.354</v>
      </c>
      <c r="V33" s="29">
        <f t="shared" si="3"/>
        <v>3392667861.646</v>
      </c>
      <c r="W33" s="29">
        <f t="shared" si="11"/>
        <v>0</v>
      </c>
      <c r="X33" s="22">
        <f t="shared" si="4"/>
        <v>1716967229</v>
      </c>
      <c r="Y33" s="31">
        <v>1265933979.354</v>
      </c>
      <c r="Z33" s="32">
        <f t="shared" si="5"/>
        <v>0.3562849698340193</v>
      </c>
      <c r="AA33" s="32">
        <f t="shared" si="6"/>
        <v>0.7650473713422673</v>
      </c>
      <c r="AB33" s="34">
        <f t="shared" si="12"/>
        <v>5</v>
      </c>
      <c r="AC33" s="34">
        <f t="shared" si="13"/>
        <v>1</v>
      </c>
      <c r="AD33" s="34">
        <f t="shared" si="14"/>
        <v>9</v>
      </c>
      <c r="AE33" s="34">
        <f t="shared" si="7"/>
        <v>0</v>
      </c>
      <c r="AF33" s="34">
        <f t="shared" si="8"/>
        <v>0</v>
      </c>
      <c r="AG33" s="34">
        <f t="shared" si="9"/>
        <v>0</v>
      </c>
      <c r="AH33" s="34">
        <f t="shared" si="10"/>
        <v>0</v>
      </c>
      <c r="AI33" s="35" t="b">
        <f>B33='[1]Tien 12T-2018'!B34</f>
        <v>1</v>
      </c>
      <c r="AJ33" s="32"/>
    </row>
    <row r="34" spans="1:36" s="11" customFormat="1" ht="20.25" customHeight="1">
      <c r="A34" s="14">
        <v>20</v>
      </c>
      <c r="B34" s="13" t="str">
        <f>'[2]Tien 04T-2019'!B34</f>
        <v>Đồng Tháp</v>
      </c>
      <c r="C34" s="27">
        <f>'[2]Tien 04T-2019'!C34</f>
        <v>1902372367</v>
      </c>
      <c r="D34" s="27">
        <v>1571561831</v>
      </c>
      <c r="E34" s="27">
        <v>330810536</v>
      </c>
      <c r="F34" s="27">
        <f>'[2]Tien 04T-2019'!F34</f>
        <v>4729927</v>
      </c>
      <c r="G34" s="27">
        <f>'[2]Tien 04T-2019'!G34</f>
        <v>0</v>
      </c>
      <c r="H34" s="27">
        <f>'[2]Tien 04T-2019'!H34</f>
        <v>1897642440</v>
      </c>
      <c r="I34" s="27">
        <f>'[2]Tien 04T-2019'!I34</f>
        <v>827095110</v>
      </c>
      <c r="J34" s="27">
        <f>'[2]Tien 04T-2019'!J34</f>
        <v>84096471</v>
      </c>
      <c r="K34" s="27">
        <f>'[2]Tien 04T-2019'!K34</f>
        <v>27654887</v>
      </c>
      <c r="L34" s="27">
        <f>'[2]Tien 04T-2019'!L34</f>
        <v>30371</v>
      </c>
      <c r="M34" s="27">
        <f>'[2]Tien 04T-2019'!M34</f>
        <v>702364659</v>
      </c>
      <c r="N34" s="27">
        <f>'[2]Tien 04T-2019'!N34</f>
        <v>12696662</v>
      </c>
      <c r="O34" s="27">
        <f>'[2]Tien 04T-2019'!O34</f>
        <v>232769</v>
      </c>
      <c r="P34" s="27">
        <f>'[2]Tien 04T-2019'!P34</f>
        <v>0</v>
      </c>
      <c r="Q34" s="27">
        <f>'[2]Tien 04T-2019'!Q34</f>
        <v>19291</v>
      </c>
      <c r="R34" s="27">
        <f>'[2]Tien 04T-2019'!R34</f>
        <v>1070547330</v>
      </c>
      <c r="S34" s="27">
        <f t="shared" si="1"/>
        <v>1785860711</v>
      </c>
      <c r="T34" s="28">
        <f t="shared" si="2"/>
        <v>0.1351497882752565</v>
      </c>
      <c r="U34" s="29">
        <v>1571561831</v>
      </c>
      <c r="V34" s="29">
        <f t="shared" si="3"/>
        <v>330810536</v>
      </c>
      <c r="W34" s="29">
        <f t="shared" si="11"/>
        <v>0</v>
      </c>
      <c r="X34" s="22">
        <f t="shared" si="4"/>
        <v>715313381</v>
      </c>
      <c r="Y34" s="31">
        <v>462299384</v>
      </c>
      <c r="Z34" s="32">
        <f t="shared" si="5"/>
        <v>0.5472946877212365</v>
      </c>
      <c r="AA34" s="32">
        <f t="shared" si="6"/>
        <v>0.43585403264905903</v>
      </c>
      <c r="AB34" s="34">
        <f t="shared" si="12"/>
        <v>16</v>
      </c>
      <c r="AC34" s="34">
        <f t="shared" si="13"/>
        <v>23</v>
      </c>
      <c r="AD34" s="34">
        <f t="shared" si="14"/>
        <v>51</v>
      </c>
      <c r="AE34" s="34">
        <f t="shared" si="7"/>
        <v>0</v>
      </c>
      <c r="AF34" s="34">
        <f t="shared" si="8"/>
        <v>0</v>
      </c>
      <c r="AG34" s="34">
        <f t="shared" si="9"/>
        <v>0</v>
      </c>
      <c r="AH34" s="34">
        <f t="shared" si="10"/>
        <v>0</v>
      </c>
      <c r="AI34" s="35" t="b">
        <f>B34='[1]Tien 12T-2018'!B35</f>
        <v>1</v>
      </c>
      <c r="AJ34" s="32"/>
    </row>
    <row r="35" spans="1:36" s="11" customFormat="1" ht="20.25" customHeight="1">
      <c r="A35" s="12">
        <v>21</v>
      </c>
      <c r="B35" s="13" t="str">
        <f>'[2]Tien 04T-2019'!B35</f>
        <v>Gia Lai</v>
      </c>
      <c r="C35" s="27">
        <f>'[2]Tien 04T-2019'!C35</f>
        <v>1186244777.7480001</v>
      </c>
      <c r="D35" s="27">
        <v>919492917.2570001</v>
      </c>
      <c r="E35" s="27">
        <v>266751860.49100006</v>
      </c>
      <c r="F35" s="27">
        <f>'[2]Tien 04T-2019'!F35</f>
        <v>7513076</v>
      </c>
      <c r="G35" s="27">
        <f>'[2]Tien 04T-2019'!G35</f>
        <v>0</v>
      </c>
      <c r="H35" s="27">
        <f>'[2]Tien 04T-2019'!H35</f>
        <v>1178731701.7480001</v>
      </c>
      <c r="I35" s="27">
        <f>'[2]Tien 04T-2019'!I35</f>
        <v>594299927.446</v>
      </c>
      <c r="J35" s="27">
        <f>'[2]Tien 04T-2019'!J35</f>
        <v>37689940.728</v>
      </c>
      <c r="K35" s="27">
        <f>'[2]Tien 04T-2019'!K35</f>
        <v>26552450.726</v>
      </c>
      <c r="L35" s="27">
        <f>'[2]Tien 04T-2019'!L35</f>
        <v>26220</v>
      </c>
      <c r="M35" s="27">
        <f>'[2]Tien 04T-2019'!M35</f>
        <v>505797406.99200004</v>
      </c>
      <c r="N35" s="27">
        <f>'[2]Tien 04T-2019'!N35</f>
        <v>22624789</v>
      </c>
      <c r="O35" s="27">
        <f>'[2]Tien 04T-2019'!O35</f>
        <v>868234</v>
      </c>
      <c r="P35" s="27">
        <f>'[2]Tien 04T-2019'!P35</f>
        <v>0</v>
      </c>
      <c r="Q35" s="27">
        <f>'[2]Tien 04T-2019'!Q35</f>
        <v>740886</v>
      </c>
      <c r="R35" s="27">
        <f>'[2]Tien 04T-2019'!R35</f>
        <v>584431774.302</v>
      </c>
      <c r="S35" s="27">
        <f t="shared" si="1"/>
        <v>1114463090.2940001</v>
      </c>
      <c r="T35" s="28">
        <f t="shared" si="2"/>
        <v>0.10814171176192791</v>
      </c>
      <c r="U35" s="29">
        <v>919492917.2570001</v>
      </c>
      <c r="V35" s="29">
        <f t="shared" si="3"/>
        <v>266751860.49100006</v>
      </c>
      <c r="W35" s="29">
        <f t="shared" si="11"/>
        <v>0</v>
      </c>
      <c r="X35" s="22">
        <f t="shared" si="4"/>
        <v>530031315.99200004</v>
      </c>
      <c r="Y35" s="31">
        <v>331530085.84800005</v>
      </c>
      <c r="Z35" s="32">
        <f t="shared" si="5"/>
        <v>0.5987427344226275</v>
      </c>
      <c r="AA35" s="32">
        <f t="shared" si="6"/>
        <v>0.5041859199720199</v>
      </c>
      <c r="AB35" s="34">
        <f t="shared" si="12"/>
        <v>33</v>
      </c>
      <c r="AC35" s="34">
        <f t="shared" si="13"/>
        <v>36</v>
      </c>
      <c r="AD35" s="34">
        <f t="shared" si="14"/>
        <v>41</v>
      </c>
      <c r="AE35" s="34">
        <f t="shared" si="7"/>
        <v>0</v>
      </c>
      <c r="AF35" s="34">
        <f t="shared" si="8"/>
        <v>0</v>
      </c>
      <c r="AG35" s="34">
        <f t="shared" si="9"/>
        <v>0</v>
      </c>
      <c r="AH35" s="34">
        <f t="shared" si="10"/>
        <v>-1.1920928955078125E-07</v>
      </c>
      <c r="AI35" s="35" t="b">
        <f>B35='[1]Tien 12T-2018'!B36</f>
        <v>1</v>
      </c>
      <c r="AJ35" s="32"/>
    </row>
    <row r="36" spans="1:36" s="11" customFormat="1" ht="20.25" customHeight="1">
      <c r="A36" s="14">
        <v>22</v>
      </c>
      <c r="B36" s="13" t="str">
        <f>'[2]Tien 04T-2019'!B36</f>
        <v>Hà Giang</v>
      </c>
      <c r="C36" s="27">
        <f>'[2]Tien 04T-2019'!C36</f>
        <v>66502860</v>
      </c>
      <c r="D36" s="27">
        <v>39391329</v>
      </c>
      <c r="E36" s="27">
        <v>27111531</v>
      </c>
      <c r="F36" s="27">
        <f>'[2]Tien 04T-2019'!F36</f>
        <v>163696</v>
      </c>
      <c r="G36" s="27">
        <f>'[2]Tien 04T-2019'!G36</f>
        <v>0</v>
      </c>
      <c r="H36" s="27">
        <f>'[2]Tien 04T-2019'!H36</f>
        <v>66339164</v>
      </c>
      <c r="I36" s="27">
        <f>'[2]Tien 04T-2019'!I36</f>
        <v>38152389</v>
      </c>
      <c r="J36" s="27">
        <f>'[2]Tien 04T-2019'!J36</f>
        <v>4939902</v>
      </c>
      <c r="K36" s="27">
        <f>'[2]Tien 04T-2019'!K36</f>
        <v>705754</v>
      </c>
      <c r="L36" s="27">
        <f>'[2]Tien 04T-2019'!L36</f>
        <v>30350</v>
      </c>
      <c r="M36" s="27">
        <f>'[2]Tien 04T-2019'!M36</f>
        <v>29310466</v>
      </c>
      <c r="N36" s="27">
        <f>'[2]Tien 04T-2019'!N36</f>
        <v>3061725</v>
      </c>
      <c r="O36" s="27">
        <f>'[2]Tien 04T-2019'!O36</f>
        <v>0</v>
      </c>
      <c r="P36" s="27">
        <f>'[2]Tien 04T-2019'!P36</f>
        <v>0</v>
      </c>
      <c r="Q36" s="27">
        <f>'[2]Tien 04T-2019'!Q36</f>
        <v>104192</v>
      </c>
      <c r="R36" s="27">
        <f>'[2]Tien 04T-2019'!R36</f>
        <v>28186775</v>
      </c>
      <c r="S36" s="27">
        <f t="shared" si="1"/>
        <v>60663158</v>
      </c>
      <c r="T36" s="28">
        <f t="shared" si="2"/>
        <v>0.1487719681197421</v>
      </c>
      <c r="U36" s="29">
        <v>39391329</v>
      </c>
      <c r="V36" s="29">
        <f t="shared" si="3"/>
        <v>27111531</v>
      </c>
      <c r="W36" s="29">
        <f t="shared" si="11"/>
        <v>0</v>
      </c>
      <c r="X36" s="22">
        <f t="shared" si="4"/>
        <v>32476383</v>
      </c>
      <c r="Y36" s="31">
        <v>11656636</v>
      </c>
      <c r="Z36" s="32">
        <f t="shared" si="5"/>
        <v>1.7860853680255606</v>
      </c>
      <c r="AA36" s="32">
        <f t="shared" si="6"/>
        <v>0.5751110912401609</v>
      </c>
      <c r="AB36" s="34">
        <f t="shared" si="12"/>
        <v>61</v>
      </c>
      <c r="AC36" s="34">
        <f t="shared" si="13"/>
        <v>17</v>
      </c>
      <c r="AD36" s="34">
        <f t="shared" si="14"/>
        <v>34</v>
      </c>
      <c r="AE36" s="34">
        <f t="shared" si="7"/>
        <v>0</v>
      </c>
      <c r="AF36" s="34">
        <f t="shared" si="8"/>
        <v>0</v>
      </c>
      <c r="AG36" s="34">
        <f t="shared" si="9"/>
        <v>0</v>
      </c>
      <c r="AH36" s="34">
        <f t="shared" si="10"/>
        <v>0</v>
      </c>
      <c r="AI36" s="35" t="b">
        <f>B36='[1]Tien 12T-2018'!B37</f>
        <v>1</v>
      </c>
      <c r="AJ36" s="32"/>
    </row>
    <row r="37" spans="1:36" s="11" customFormat="1" ht="20.25" customHeight="1">
      <c r="A37" s="12">
        <v>23</v>
      </c>
      <c r="B37" s="13" t="str">
        <f>'[2]Tien 04T-2019'!B37</f>
        <v>Hà Nam</v>
      </c>
      <c r="C37" s="27">
        <f>'[2]Tien 04T-2019'!C37</f>
        <v>192818962</v>
      </c>
      <c r="D37" s="27">
        <v>115522697</v>
      </c>
      <c r="E37" s="27">
        <v>77296265</v>
      </c>
      <c r="F37" s="27">
        <f>'[2]Tien 04T-2019'!F37</f>
        <v>1888954</v>
      </c>
      <c r="G37" s="27">
        <f>'[2]Tien 04T-2019'!G37</f>
        <v>0</v>
      </c>
      <c r="H37" s="27">
        <f>'[2]Tien 04T-2019'!H37</f>
        <v>190930008</v>
      </c>
      <c r="I37" s="27">
        <f>'[2]Tien 04T-2019'!I37</f>
        <v>158028583</v>
      </c>
      <c r="J37" s="27">
        <f>'[2]Tien 04T-2019'!J37</f>
        <v>9792139</v>
      </c>
      <c r="K37" s="27">
        <f>'[2]Tien 04T-2019'!K37</f>
        <v>4497809</v>
      </c>
      <c r="L37" s="27">
        <f>'[2]Tien 04T-2019'!L37</f>
        <v>0</v>
      </c>
      <c r="M37" s="27">
        <f>'[2]Tien 04T-2019'!M37</f>
        <v>141529148</v>
      </c>
      <c r="N37" s="27">
        <f>'[2]Tien 04T-2019'!N37</f>
        <v>749425</v>
      </c>
      <c r="O37" s="27">
        <f>'[2]Tien 04T-2019'!O37</f>
        <v>37000</v>
      </c>
      <c r="P37" s="27">
        <f>'[2]Tien 04T-2019'!P37</f>
        <v>0</v>
      </c>
      <c r="Q37" s="27">
        <f>'[2]Tien 04T-2019'!Q37</f>
        <v>1423062</v>
      </c>
      <c r="R37" s="27">
        <f>'[2]Tien 04T-2019'!R37</f>
        <v>32901425</v>
      </c>
      <c r="S37" s="27">
        <f t="shared" si="1"/>
        <v>176640060</v>
      </c>
      <c r="T37" s="28">
        <f t="shared" si="2"/>
        <v>0.0904263502761396</v>
      </c>
      <c r="U37" s="29">
        <v>115522697</v>
      </c>
      <c r="V37" s="29">
        <f t="shared" si="3"/>
        <v>77296265</v>
      </c>
      <c r="W37" s="29">
        <f t="shared" si="11"/>
        <v>0</v>
      </c>
      <c r="X37" s="22">
        <f t="shared" si="4"/>
        <v>143738635</v>
      </c>
      <c r="Y37" s="31">
        <v>90292115</v>
      </c>
      <c r="Z37" s="32">
        <f t="shared" si="5"/>
        <v>0.5919289851611074</v>
      </c>
      <c r="AA37" s="32">
        <f t="shared" si="6"/>
        <v>0.8276780829548805</v>
      </c>
      <c r="AB37" s="34">
        <f t="shared" si="12"/>
        <v>57</v>
      </c>
      <c r="AC37" s="34">
        <f t="shared" si="13"/>
        <v>41</v>
      </c>
      <c r="AD37" s="34">
        <f t="shared" si="14"/>
        <v>1</v>
      </c>
      <c r="AE37" s="34">
        <f t="shared" si="7"/>
        <v>0</v>
      </c>
      <c r="AF37" s="34">
        <f t="shared" si="8"/>
        <v>0</v>
      </c>
      <c r="AG37" s="34">
        <f t="shared" si="9"/>
        <v>0</v>
      </c>
      <c r="AH37" s="34">
        <f t="shared" si="10"/>
        <v>0</v>
      </c>
      <c r="AI37" s="35" t="b">
        <f>B37='[1]Tien 12T-2018'!B38</f>
        <v>1</v>
      </c>
      <c r="AJ37" s="32"/>
    </row>
    <row r="38" spans="1:36" s="11" customFormat="1" ht="20.25" customHeight="1">
      <c r="A38" s="14">
        <v>24</v>
      </c>
      <c r="B38" s="13" t="str">
        <f>'[2]Tien 04T-2019'!B38</f>
        <v>Hà Nội</v>
      </c>
      <c r="C38" s="27">
        <f>'[2]Tien 04T-2019'!C38</f>
        <v>33099545475.010002</v>
      </c>
      <c r="D38" s="27">
        <v>23468811803.174</v>
      </c>
      <c r="E38" s="27">
        <v>9630733671.836002</v>
      </c>
      <c r="F38" s="27">
        <f>'[2]Tien 04T-2019'!F38</f>
        <v>482653636</v>
      </c>
      <c r="G38" s="27">
        <f>'[2]Tien 04T-2019'!G38</f>
        <v>35653612</v>
      </c>
      <c r="H38" s="27">
        <f>'[2]Tien 04T-2019'!H38</f>
        <v>32616891839.010002</v>
      </c>
      <c r="I38" s="27">
        <f>'[2]Tien 04T-2019'!I38</f>
        <v>23488018858.010002</v>
      </c>
      <c r="J38" s="27">
        <f>'[2]Tien 04T-2019'!J38</f>
        <v>1143194714</v>
      </c>
      <c r="K38" s="27">
        <f>'[2]Tien 04T-2019'!K38</f>
        <v>273409303</v>
      </c>
      <c r="L38" s="27">
        <f>'[2]Tien 04T-2019'!L38</f>
        <v>492826</v>
      </c>
      <c r="M38" s="27">
        <f>'[2]Tien 04T-2019'!M38</f>
        <v>21361079021.010002</v>
      </c>
      <c r="N38" s="27">
        <f>'[2]Tien 04T-2019'!N38</f>
        <v>567051609</v>
      </c>
      <c r="O38" s="27">
        <f>'[2]Tien 04T-2019'!O38</f>
        <v>125385385</v>
      </c>
      <c r="P38" s="27">
        <f>'[2]Tien 04T-2019'!P38</f>
        <v>0</v>
      </c>
      <c r="Q38" s="27">
        <f>'[2]Tien 04T-2019'!Q38</f>
        <v>17406000</v>
      </c>
      <c r="R38" s="27">
        <f>'[2]Tien 04T-2019'!R38</f>
        <v>9128872981</v>
      </c>
      <c r="S38" s="27">
        <f t="shared" si="1"/>
        <v>31199794996.010002</v>
      </c>
      <c r="T38" s="28">
        <f t="shared" si="2"/>
        <v>0.06033275311837271</v>
      </c>
      <c r="U38" s="29">
        <v>23468811803.174</v>
      </c>
      <c r="V38" s="29">
        <f t="shared" si="3"/>
        <v>9630733671.836002</v>
      </c>
      <c r="W38" s="29">
        <f t="shared" si="11"/>
        <v>0</v>
      </c>
      <c r="X38" s="22">
        <f t="shared" si="4"/>
        <v>22070922015.010002</v>
      </c>
      <c r="Y38" s="31">
        <v>13227741491.810001</v>
      </c>
      <c r="Z38" s="32">
        <f t="shared" si="5"/>
        <v>0.6685329108279962</v>
      </c>
      <c r="AA38" s="32">
        <f t="shared" si="6"/>
        <v>0.7201182434531725</v>
      </c>
      <c r="AB38" s="34">
        <f t="shared" si="12"/>
        <v>2</v>
      </c>
      <c r="AC38" s="34">
        <f t="shared" si="13"/>
        <v>52</v>
      </c>
      <c r="AD38" s="34">
        <f t="shared" si="14"/>
        <v>15</v>
      </c>
      <c r="AE38" s="34">
        <f t="shared" si="7"/>
        <v>0</v>
      </c>
      <c r="AF38" s="34">
        <f t="shared" si="8"/>
        <v>0</v>
      </c>
      <c r="AG38" s="34">
        <f t="shared" si="9"/>
        <v>0</v>
      </c>
      <c r="AH38" s="34">
        <f t="shared" si="10"/>
        <v>0</v>
      </c>
      <c r="AI38" s="35" t="b">
        <f>B38='[1]Tien 12T-2018'!B39</f>
        <v>1</v>
      </c>
      <c r="AJ38" s="32"/>
    </row>
    <row r="39" spans="1:36" s="11" customFormat="1" ht="20.25" customHeight="1">
      <c r="A39" s="12">
        <v>25</v>
      </c>
      <c r="B39" s="13" t="str">
        <f>'[2]Tien 04T-2019'!B39</f>
        <v>Hà Tĩnh</v>
      </c>
      <c r="C39" s="27">
        <f>'[2]Tien 04T-2019'!C39</f>
        <v>1966233867</v>
      </c>
      <c r="D39" s="27">
        <v>392191526</v>
      </c>
      <c r="E39" s="27">
        <v>1574042341</v>
      </c>
      <c r="F39" s="27">
        <f>'[2]Tien 04T-2019'!F39</f>
        <v>794891</v>
      </c>
      <c r="G39" s="27">
        <f>'[2]Tien 04T-2019'!G39</f>
        <v>0</v>
      </c>
      <c r="H39" s="27">
        <f>'[2]Tien 04T-2019'!H39</f>
        <v>1965438976</v>
      </c>
      <c r="I39" s="27">
        <f>'[2]Tien 04T-2019'!I39</f>
        <v>1589659512</v>
      </c>
      <c r="J39" s="27">
        <f>'[2]Tien 04T-2019'!J39</f>
        <v>12461575</v>
      </c>
      <c r="K39" s="27">
        <f>'[2]Tien 04T-2019'!K39</f>
        <v>895013</v>
      </c>
      <c r="L39" s="27">
        <f>'[2]Tien 04T-2019'!L39</f>
        <v>0</v>
      </c>
      <c r="M39" s="27">
        <f>'[2]Tien 04T-2019'!M39</f>
        <v>1576083741</v>
      </c>
      <c r="N39" s="27">
        <f>'[2]Tien 04T-2019'!N39</f>
        <v>218231</v>
      </c>
      <c r="O39" s="27">
        <f>'[2]Tien 04T-2019'!O39</f>
        <v>0</v>
      </c>
      <c r="P39" s="27">
        <f>'[2]Tien 04T-2019'!P39</f>
        <v>0</v>
      </c>
      <c r="Q39" s="27">
        <f>'[2]Tien 04T-2019'!Q39</f>
        <v>952</v>
      </c>
      <c r="R39" s="27">
        <f>'[2]Tien 04T-2019'!R39</f>
        <v>375779464</v>
      </c>
      <c r="S39" s="27">
        <f t="shared" si="1"/>
        <v>1952082388</v>
      </c>
      <c r="T39" s="28">
        <f t="shared" si="2"/>
        <v>0.008402169080343289</v>
      </c>
      <c r="U39" s="29">
        <v>392191526</v>
      </c>
      <c r="V39" s="29">
        <f t="shared" si="3"/>
        <v>1574042341</v>
      </c>
      <c r="W39" s="29">
        <f t="shared" si="11"/>
        <v>0</v>
      </c>
      <c r="X39" s="22">
        <f t="shared" si="4"/>
        <v>1576302924</v>
      </c>
      <c r="Y39" s="31">
        <v>20592859</v>
      </c>
      <c r="Z39" s="32">
        <f t="shared" si="5"/>
        <v>75.54609415817396</v>
      </c>
      <c r="AA39" s="32">
        <f t="shared" si="6"/>
        <v>0.808806343728476</v>
      </c>
      <c r="AB39" s="34">
        <f t="shared" si="12"/>
        <v>14</v>
      </c>
      <c r="AC39" s="34">
        <f t="shared" si="13"/>
        <v>63</v>
      </c>
      <c r="AD39" s="34">
        <f t="shared" si="14"/>
        <v>5</v>
      </c>
      <c r="AE39" s="34">
        <f t="shared" si="7"/>
        <v>0</v>
      </c>
      <c r="AF39" s="34">
        <f t="shared" si="8"/>
        <v>0</v>
      </c>
      <c r="AG39" s="34">
        <f t="shared" si="9"/>
        <v>0</v>
      </c>
      <c r="AH39" s="34">
        <f t="shared" si="10"/>
        <v>0</v>
      </c>
      <c r="AI39" s="35" t="b">
        <f>B39='[1]Tien 12T-2018'!B40</f>
        <v>1</v>
      </c>
      <c r="AJ39" s="32"/>
    </row>
    <row r="40" spans="1:36" s="11" customFormat="1" ht="20.25" customHeight="1">
      <c r="A40" s="14">
        <v>26</v>
      </c>
      <c r="B40" s="13" t="str">
        <f>'[2]Tien 04T-2019'!B40</f>
        <v>Hải Dương</v>
      </c>
      <c r="C40" s="27">
        <f>'[2]Tien 04T-2019'!C40</f>
        <v>995909779</v>
      </c>
      <c r="D40" s="27">
        <v>790016545.7149999</v>
      </c>
      <c r="E40" s="27">
        <v>205893233.2850001</v>
      </c>
      <c r="F40" s="27">
        <f>'[2]Tien 04T-2019'!F40</f>
        <v>3179188</v>
      </c>
      <c r="G40" s="27">
        <f>'[2]Tien 04T-2019'!G40</f>
        <v>0</v>
      </c>
      <c r="H40" s="27">
        <f>'[2]Tien 04T-2019'!H40</f>
        <v>992730591</v>
      </c>
      <c r="I40" s="27">
        <f>'[2]Tien 04T-2019'!I40</f>
        <v>655056028.9860001</v>
      </c>
      <c r="J40" s="27">
        <f>'[2]Tien 04T-2019'!J40</f>
        <v>32333206</v>
      </c>
      <c r="K40" s="27">
        <f>'[2]Tien 04T-2019'!K40</f>
        <v>6187601</v>
      </c>
      <c r="L40" s="27">
        <f>'[2]Tien 04T-2019'!L40</f>
        <v>47894</v>
      </c>
      <c r="M40" s="27">
        <f>'[2]Tien 04T-2019'!M40</f>
        <v>552318932.9860001</v>
      </c>
      <c r="N40" s="27">
        <f>'[2]Tien 04T-2019'!N40</f>
        <v>24749142</v>
      </c>
      <c r="O40" s="27">
        <f>'[2]Tien 04T-2019'!O40</f>
        <v>38140768</v>
      </c>
      <c r="P40" s="27">
        <f>'[2]Tien 04T-2019'!P40</f>
        <v>0</v>
      </c>
      <c r="Q40" s="27">
        <f>'[2]Tien 04T-2019'!Q40</f>
        <v>1278485</v>
      </c>
      <c r="R40" s="27">
        <f>'[2]Tien 04T-2019'!R40</f>
        <v>337674562.014</v>
      </c>
      <c r="S40" s="27">
        <f t="shared" si="1"/>
        <v>954161890</v>
      </c>
      <c r="T40" s="28">
        <f t="shared" si="2"/>
        <v>0.0588784764865118</v>
      </c>
      <c r="U40" s="29">
        <v>790016545.7149999</v>
      </c>
      <c r="V40" s="29">
        <f t="shared" si="3"/>
        <v>205893233.2850001</v>
      </c>
      <c r="W40" s="29">
        <f t="shared" si="11"/>
        <v>0</v>
      </c>
      <c r="X40" s="22">
        <f t="shared" si="4"/>
        <v>616487327.9860001</v>
      </c>
      <c r="Y40" s="31">
        <v>455466173.045</v>
      </c>
      <c r="Z40" s="32">
        <f t="shared" si="5"/>
        <v>0.35353043644163484</v>
      </c>
      <c r="AA40" s="32">
        <f t="shared" si="6"/>
        <v>0.6598527686410341</v>
      </c>
      <c r="AB40" s="34">
        <f t="shared" si="12"/>
        <v>36</v>
      </c>
      <c r="AC40" s="34">
        <f t="shared" si="13"/>
        <v>54</v>
      </c>
      <c r="AD40" s="34">
        <f t="shared" si="14"/>
        <v>19</v>
      </c>
      <c r="AE40" s="34">
        <f t="shared" si="7"/>
        <v>0</v>
      </c>
      <c r="AF40" s="34">
        <f t="shared" si="8"/>
        <v>0</v>
      </c>
      <c r="AG40" s="34">
        <f t="shared" si="9"/>
        <v>0</v>
      </c>
      <c r="AH40" s="34">
        <f t="shared" si="10"/>
        <v>0</v>
      </c>
      <c r="AI40" s="35" t="b">
        <f>B40='[1]Tien 12T-2018'!B41</f>
        <v>1</v>
      </c>
      <c r="AJ40" s="32"/>
    </row>
    <row r="41" spans="1:36" s="11" customFormat="1" ht="20.25" customHeight="1">
      <c r="A41" s="12">
        <v>27</v>
      </c>
      <c r="B41" s="13" t="str">
        <f>'[2]Tien 04T-2019'!B41</f>
        <v>Hải Phòng</v>
      </c>
      <c r="C41" s="27">
        <f>'[2]Tien 04T-2019'!C41</f>
        <v>9642064559</v>
      </c>
      <c r="D41" s="27">
        <v>5019423126</v>
      </c>
      <c r="E41" s="27">
        <v>4622641433</v>
      </c>
      <c r="F41" s="27">
        <f>'[2]Tien 04T-2019'!F41</f>
        <v>601259809</v>
      </c>
      <c r="G41" s="27">
        <f>'[2]Tien 04T-2019'!G41</f>
        <v>738811869</v>
      </c>
      <c r="H41" s="27">
        <f>'[2]Tien 04T-2019'!H41</f>
        <v>9040804750</v>
      </c>
      <c r="I41" s="27">
        <f>'[2]Tien 04T-2019'!I41</f>
        <v>6870990930</v>
      </c>
      <c r="J41" s="27">
        <f>'[2]Tien 04T-2019'!J41</f>
        <v>179700823</v>
      </c>
      <c r="K41" s="27">
        <f>'[2]Tien 04T-2019'!K41</f>
        <v>44959028</v>
      </c>
      <c r="L41" s="27">
        <f>'[2]Tien 04T-2019'!L41</f>
        <v>11014</v>
      </c>
      <c r="M41" s="27">
        <f>'[2]Tien 04T-2019'!M41</f>
        <v>6620136895</v>
      </c>
      <c r="N41" s="27">
        <f>'[2]Tien 04T-2019'!N41</f>
        <v>790363</v>
      </c>
      <c r="O41" s="27">
        <f>'[2]Tien 04T-2019'!O41</f>
        <v>25066694</v>
      </c>
      <c r="P41" s="27">
        <f>'[2]Tien 04T-2019'!P41</f>
        <v>0</v>
      </c>
      <c r="Q41" s="27">
        <f>'[2]Tien 04T-2019'!Q41</f>
        <v>326113</v>
      </c>
      <c r="R41" s="27">
        <f>'[2]Tien 04T-2019'!R41</f>
        <v>2169813820</v>
      </c>
      <c r="S41" s="27">
        <f t="shared" si="1"/>
        <v>8816133885</v>
      </c>
      <c r="T41" s="28">
        <f t="shared" si="2"/>
        <v>0.03269846624582868</v>
      </c>
      <c r="U41" s="29">
        <v>5019423126</v>
      </c>
      <c r="V41" s="29">
        <f t="shared" si="3"/>
        <v>4622641433</v>
      </c>
      <c r="W41" s="29">
        <f t="shared" si="11"/>
        <v>0</v>
      </c>
      <c r="X41" s="22">
        <f t="shared" si="4"/>
        <v>6646320065</v>
      </c>
      <c r="Y41" s="31">
        <v>2779428568</v>
      </c>
      <c r="Z41" s="32">
        <f t="shared" si="5"/>
        <v>1.391254138177945</v>
      </c>
      <c r="AA41" s="32">
        <f t="shared" si="6"/>
        <v>0.7599977125930079</v>
      </c>
      <c r="AB41" s="34">
        <f t="shared" si="12"/>
        <v>3</v>
      </c>
      <c r="AC41" s="34">
        <f t="shared" si="13"/>
        <v>59</v>
      </c>
      <c r="AD41" s="34">
        <f t="shared" si="14"/>
        <v>10</v>
      </c>
      <c r="AE41" s="34">
        <f t="shared" si="7"/>
        <v>0</v>
      </c>
      <c r="AF41" s="34">
        <f t="shared" si="8"/>
        <v>0</v>
      </c>
      <c r="AG41" s="34">
        <f t="shared" si="9"/>
        <v>0</v>
      </c>
      <c r="AH41" s="34">
        <f t="shared" si="10"/>
        <v>0</v>
      </c>
      <c r="AI41" s="35" t="b">
        <f>B41='[1]Tien 12T-2018'!B42</f>
        <v>1</v>
      </c>
      <c r="AJ41" s="32"/>
    </row>
    <row r="42" spans="1:36" s="11" customFormat="1" ht="20.25" customHeight="1">
      <c r="A42" s="14">
        <v>28</v>
      </c>
      <c r="B42" s="13" t="str">
        <f>'[2]Tien 04T-2019'!B42</f>
        <v>Hậu Giang</v>
      </c>
      <c r="C42" s="27">
        <f>'[2]Tien 04T-2019'!C42</f>
        <v>814651653</v>
      </c>
      <c r="D42" s="27">
        <v>599969865</v>
      </c>
      <c r="E42" s="27">
        <v>214681788</v>
      </c>
      <c r="F42" s="27">
        <f>'[2]Tien 04T-2019'!F42</f>
        <v>3033402</v>
      </c>
      <c r="G42" s="27">
        <f>'[2]Tien 04T-2019'!G42</f>
        <v>0</v>
      </c>
      <c r="H42" s="27">
        <f>'[2]Tien 04T-2019'!H42</f>
        <v>811618251</v>
      </c>
      <c r="I42" s="27">
        <f>'[2]Tien 04T-2019'!I42</f>
        <v>612090641</v>
      </c>
      <c r="J42" s="27">
        <f>'[2]Tien 04T-2019'!J42</f>
        <v>26358444</v>
      </c>
      <c r="K42" s="27">
        <f>'[2]Tien 04T-2019'!K42</f>
        <v>161636111</v>
      </c>
      <c r="L42" s="27">
        <f>'[2]Tien 04T-2019'!L42</f>
        <v>0</v>
      </c>
      <c r="M42" s="27">
        <f>'[2]Tien 04T-2019'!M42</f>
        <v>410756426</v>
      </c>
      <c r="N42" s="27">
        <f>'[2]Tien 04T-2019'!N42</f>
        <v>7340852</v>
      </c>
      <c r="O42" s="27">
        <f>'[2]Tien 04T-2019'!O42</f>
        <v>2963986</v>
      </c>
      <c r="P42" s="27">
        <f>'[2]Tien 04T-2019'!P42</f>
        <v>0</v>
      </c>
      <c r="Q42" s="27">
        <f>'[2]Tien 04T-2019'!Q42</f>
        <v>3034822</v>
      </c>
      <c r="R42" s="27">
        <f>'[2]Tien 04T-2019'!R42</f>
        <v>199527610</v>
      </c>
      <c r="S42" s="27">
        <f t="shared" si="1"/>
        <v>623623696</v>
      </c>
      <c r="T42" s="28">
        <f t="shared" si="2"/>
        <v>0.307135156801066</v>
      </c>
      <c r="U42" s="29">
        <v>599969865</v>
      </c>
      <c r="V42" s="29">
        <f t="shared" si="3"/>
        <v>214681788</v>
      </c>
      <c r="W42" s="29">
        <f t="shared" si="11"/>
        <v>0</v>
      </c>
      <c r="X42" s="22">
        <f t="shared" si="4"/>
        <v>424096086</v>
      </c>
      <c r="Y42" s="31">
        <v>242292273</v>
      </c>
      <c r="Z42" s="32">
        <f t="shared" si="5"/>
        <v>0.7503491991261314</v>
      </c>
      <c r="AA42" s="32">
        <f t="shared" si="6"/>
        <v>0.7541607649234591</v>
      </c>
      <c r="AB42" s="34">
        <f t="shared" si="12"/>
        <v>41</v>
      </c>
      <c r="AC42" s="34">
        <f t="shared" si="13"/>
        <v>7</v>
      </c>
      <c r="AD42" s="34">
        <f t="shared" si="14"/>
        <v>11</v>
      </c>
      <c r="AE42" s="34">
        <f t="shared" si="7"/>
        <v>0</v>
      </c>
      <c r="AF42" s="34">
        <f t="shared" si="8"/>
        <v>0</v>
      </c>
      <c r="AG42" s="34">
        <f t="shared" si="9"/>
        <v>0</v>
      </c>
      <c r="AH42" s="34">
        <f t="shared" si="10"/>
        <v>0</v>
      </c>
      <c r="AI42" s="35" t="b">
        <f>B42='[1]Tien 12T-2018'!B43</f>
        <v>1</v>
      </c>
      <c r="AJ42" s="32"/>
    </row>
    <row r="43" spans="1:36" s="11" customFormat="1" ht="20.25" customHeight="1">
      <c r="A43" s="12">
        <v>29</v>
      </c>
      <c r="B43" s="13" t="str">
        <f>'[2]Tien 04T-2019'!B43</f>
        <v>Hồ Chí Minh</v>
      </c>
      <c r="C43" s="27">
        <v>50838966914.488</v>
      </c>
      <c r="D43" s="27">
        <v>48283876383.409</v>
      </c>
      <c r="E43" s="27">
        <v>2555090531.0790024</v>
      </c>
      <c r="F43" s="27">
        <v>103238233</v>
      </c>
      <c r="G43" s="27">
        <v>0</v>
      </c>
      <c r="H43" s="27">
        <v>50735728681.488</v>
      </c>
      <c r="I43" s="27">
        <v>16888374719.114</v>
      </c>
      <c r="J43" s="27">
        <v>272101282.445</v>
      </c>
      <c r="K43" s="27">
        <v>84301147.25</v>
      </c>
      <c r="L43" s="27">
        <v>114226</v>
      </c>
      <c r="M43" s="27">
        <v>14772386062.903</v>
      </c>
      <c r="N43" s="27">
        <v>1010089302</v>
      </c>
      <c r="O43" s="27">
        <v>396392347</v>
      </c>
      <c r="P43" s="27">
        <v>0</v>
      </c>
      <c r="Q43" s="27">
        <v>352990351.51600003</v>
      </c>
      <c r="R43" s="27">
        <v>33847353962.374</v>
      </c>
      <c r="S43" s="27">
        <f t="shared" si="1"/>
        <v>50379212025.793</v>
      </c>
      <c r="T43" s="28">
        <f t="shared" si="2"/>
        <v>0.02111018150796358</v>
      </c>
      <c r="U43" s="29">
        <v>48283876383.409</v>
      </c>
      <c r="V43" s="29">
        <f t="shared" si="3"/>
        <v>2555090531.0790024</v>
      </c>
      <c r="W43" s="29">
        <f t="shared" si="11"/>
        <v>0</v>
      </c>
      <c r="X43" s="22">
        <f t="shared" si="4"/>
        <v>16531858063.419</v>
      </c>
      <c r="Y43" s="31">
        <v>13576861740.535002</v>
      </c>
      <c r="Z43" s="32">
        <f t="shared" si="5"/>
        <v>0.21764943765035027</v>
      </c>
      <c r="AA43" s="32">
        <f t="shared" si="6"/>
        <v>0.33286946217205077</v>
      </c>
      <c r="AB43" s="34">
        <f t="shared" si="12"/>
        <v>1</v>
      </c>
      <c r="AC43" s="34">
        <f t="shared" si="13"/>
        <v>61</v>
      </c>
      <c r="AD43" s="34">
        <f t="shared" si="14"/>
        <v>57</v>
      </c>
      <c r="AE43" s="34">
        <f t="shared" si="7"/>
        <v>0</v>
      </c>
      <c r="AF43" s="34">
        <f t="shared" si="8"/>
        <v>0</v>
      </c>
      <c r="AG43" s="34">
        <f t="shared" si="9"/>
        <v>0</v>
      </c>
      <c r="AH43" s="34">
        <f t="shared" si="10"/>
        <v>7.152557373046875E-07</v>
      </c>
      <c r="AI43" s="35" t="b">
        <f>B43='[1]Tien 12T-2018'!B44</f>
        <v>1</v>
      </c>
      <c r="AJ43" s="32"/>
    </row>
    <row r="44" spans="1:36" s="11" customFormat="1" ht="20.25" customHeight="1">
      <c r="A44" s="14">
        <v>30</v>
      </c>
      <c r="B44" s="13" t="str">
        <f>'[2]Tien 04T-2019'!B44</f>
        <v>Hòa Bình</v>
      </c>
      <c r="C44" s="27">
        <f>'[2]Tien 04T-2019'!C44</f>
        <v>365511595.46000004</v>
      </c>
      <c r="D44" s="27">
        <v>153525791.176</v>
      </c>
      <c r="E44" s="27">
        <v>211985804.28400004</v>
      </c>
      <c r="F44" s="27">
        <f>'[2]Tien 04T-2019'!F44</f>
        <v>4432137</v>
      </c>
      <c r="G44" s="27">
        <f>'[2]Tien 04T-2019'!G44</f>
        <v>0</v>
      </c>
      <c r="H44" s="27">
        <f>'[2]Tien 04T-2019'!H44</f>
        <v>361079457.83500004</v>
      </c>
      <c r="I44" s="27">
        <f>'[2]Tien 04T-2019'!I44</f>
        <v>263917558.38400003</v>
      </c>
      <c r="J44" s="27">
        <f>'[2]Tien 04T-2019'!J44</f>
        <v>5329084.3</v>
      </c>
      <c r="K44" s="27">
        <f>'[2]Tien 04T-2019'!K44</f>
        <v>1143699</v>
      </c>
      <c r="L44" s="27">
        <f>'[2]Tien 04T-2019'!L44</f>
        <v>28025</v>
      </c>
      <c r="M44" s="27">
        <f>'[2]Tien 04T-2019'!M44</f>
        <v>248495632.284</v>
      </c>
      <c r="N44" s="27">
        <f>'[2]Tien 04T-2019'!N44</f>
        <v>1346610.8</v>
      </c>
      <c r="O44" s="27">
        <f>'[2]Tien 04T-2019'!O44</f>
        <v>0</v>
      </c>
      <c r="P44" s="27">
        <f>'[2]Tien 04T-2019'!P44</f>
        <v>0</v>
      </c>
      <c r="Q44" s="27">
        <f>'[2]Tien 04T-2019'!Q44</f>
        <v>7574507</v>
      </c>
      <c r="R44" s="27">
        <f>'[2]Tien 04T-2019'!R44</f>
        <v>97161899.451</v>
      </c>
      <c r="S44" s="27">
        <f t="shared" si="1"/>
        <v>354578649.535</v>
      </c>
      <c r="T44" s="28">
        <f t="shared" si="2"/>
        <v>0.024631965905585276</v>
      </c>
      <c r="U44" s="29">
        <v>153525791.176</v>
      </c>
      <c r="V44" s="29">
        <f t="shared" si="3"/>
        <v>211985804.28400004</v>
      </c>
      <c r="W44" s="29">
        <f t="shared" si="11"/>
        <v>0</v>
      </c>
      <c r="X44" s="22">
        <f t="shared" si="4"/>
        <v>257416750.08400002</v>
      </c>
      <c r="Y44" s="31">
        <v>54956522.878</v>
      </c>
      <c r="Z44" s="32">
        <f t="shared" si="5"/>
        <v>3.6840072224993</v>
      </c>
      <c r="AA44" s="32">
        <f t="shared" si="6"/>
        <v>0.730912691534506</v>
      </c>
      <c r="AB44" s="34">
        <f t="shared" si="12"/>
        <v>54</v>
      </c>
      <c r="AC44" s="34">
        <f t="shared" si="13"/>
        <v>60</v>
      </c>
      <c r="AD44" s="34">
        <f t="shared" si="14"/>
        <v>14</v>
      </c>
      <c r="AE44" s="34">
        <f t="shared" si="7"/>
        <v>0</v>
      </c>
      <c r="AF44" s="34">
        <f t="shared" si="8"/>
        <v>0.625</v>
      </c>
      <c r="AG44" s="34">
        <f t="shared" si="9"/>
        <v>0</v>
      </c>
      <c r="AH44" s="34">
        <f t="shared" si="10"/>
        <v>1.210719347000122E-08</v>
      </c>
      <c r="AI44" s="35" t="b">
        <f>B44='[1]Tien 12T-2018'!B45</f>
        <v>1</v>
      </c>
      <c r="AJ44" s="32"/>
    </row>
    <row r="45" spans="1:36" s="11" customFormat="1" ht="20.25" customHeight="1">
      <c r="A45" s="12">
        <v>31</v>
      </c>
      <c r="B45" s="13" t="str">
        <f>'[2]Tien 04T-2019'!B45</f>
        <v>Hưng Yên</v>
      </c>
      <c r="C45" s="27">
        <f>'[2]Tien 04T-2019'!C45</f>
        <v>767545555</v>
      </c>
      <c r="D45" s="27">
        <v>538739754.9760001</v>
      </c>
      <c r="E45" s="27">
        <v>228805800.02399993</v>
      </c>
      <c r="F45" s="27">
        <f>'[2]Tien 04T-2019'!F45</f>
        <v>13807976</v>
      </c>
      <c r="G45" s="27">
        <f>'[2]Tien 04T-2019'!G45</f>
        <v>0</v>
      </c>
      <c r="H45" s="27">
        <f>'[2]Tien 04T-2019'!H45</f>
        <v>753737579</v>
      </c>
      <c r="I45" s="27">
        <f>'[2]Tien 04T-2019'!I45</f>
        <v>377475825</v>
      </c>
      <c r="J45" s="27">
        <f>'[2]Tien 04T-2019'!J45</f>
        <v>42777970</v>
      </c>
      <c r="K45" s="27">
        <f>'[2]Tien 04T-2019'!K45</f>
        <v>8553642</v>
      </c>
      <c r="L45" s="27">
        <f>'[2]Tien 04T-2019'!L45</f>
        <v>13624</v>
      </c>
      <c r="M45" s="27">
        <f>'[2]Tien 04T-2019'!M45</f>
        <v>314285264</v>
      </c>
      <c r="N45" s="27">
        <f>'[2]Tien 04T-2019'!N45</f>
        <v>0</v>
      </c>
      <c r="O45" s="27">
        <f>'[2]Tien 04T-2019'!O45</f>
        <v>0</v>
      </c>
      <c r="P45" s="27">
        <f>'[2]Tien 04T-2019'!P45</f>
        <v>0</v>
      </c>
      <c r="Q45" s="27">
        <f>'[2]Tien 04T-2019'!Q45</f>
        <v>11845325</v>
      </c>
      <c r="R45" s="27">
        <f>'[2]Tien 04T-2019'!R45</f>
        <v>376261754</v>
      </c>
      <c r="S45" s="27">
        <f t="shared" si="1"/>
        <v>702392343</v>
      </c>
      <c r="T45" s="28">
        <f t="shared" si="2"/>
        <v>0.13602258104873338</v>
      </c>
      <c r="U45" s="29">
        <v>538739754.9760001</v>
      </c>
      <c r="V45" s="29">
        <f t="shared" si="3"/>
        <v>228805800.02399993</v>
      </c>
      <c r="W45" s="29">
        <f t="shared" si="11"/>
        <v>0</v>
      </c>
      <c r="X45" s="22">
        <f t="shared" si="4"/>
        <v>326130589</v>
      </c>
      <c r="Y45" s="31">
        <v>204844686.664</v>
      </c>
      <c r="Z45" s="32">
        <f t="shared" si="5"/>
        <v>0.5920871286007104</v>
      </c>
      <c r="AA45" s="32">
        <f t="shared" si="6"/>
        <v>0.5008053671687769</v>
      </c>
      <c r="AB45" s="34">
        <f t="shared" si="12"/>
        <v>42</v>
      </c>
      <c r="AC45" s="34">
        <f t="shared" si="13"/>
        <v>21</v>
      </c>
      <c r="AD45" s="34">
        <f t="shared" si="14"/>
        <v>43</v>
      </c>
      <c r="AE45" s="34">
        <f t="shared" si="7"/>
        <v>0</v>
      </c>
      <c r="AF45" s="34">
        <f t="shared" si="8"/>
        <v>0</v>
      </c>
      <c r="AG45" s="34">
        <f t="shared" si="9"/>
        <v>0</v>
      </c>
      <c r="AH45" s="34">
        <f t="shared" si="10"/>
        <v>0</v>
      </c>
      <c r="AI45" s="35" t="b">
        <f>B45='[1]Tien 12T-2018'!B46</f>
        <v>1</v>
      </c>
      <c r="AJ45" s="32"/>
    </row>
    <row r="46" spans="1:36" s="11" customFormat="1" ht="20.25" customHeight="1">
      <c r="A46" s="14">
        <v>32</v>
      </c>
      <c r="B46" s="13" t="str">
        <f>'[2]Tien 04T-2019'!B46</f>
        <v>Khánh Hòa</v>
      </c>
      <c r="C46" s="27">
        <f>'[2]Tien 04T-2019'!C46</f>
        <v>1550189275</v>
      </c>
      <c r="D46" s="27">
        <v>1228306464.244</v>
      </c>
      <c r="E46" s="27">
        <v>321882810.75600004</v>
      </c>
      <c r="F46" s="27">
        <f>'[2]Tien 04T-2019'!F46</f>
        <v>1580109</v>
      </c>
      <c r="G46" s="27">
        <f>'[2]Tien 04T-2019'!G46</f>
        <v>0</v>
      </c>
      <c r="H46" s="27">
        <f>'[2]Tien 04T-2019'!H46</f>
        <v>1548609166</v>
      </c>
      <c r="I46" s="27">
        <f>'[2]Tien 04T-2019'!I46</f>
        <v>858103922</v>
      </c>
      <c r="J46" s="27">
        <f>'[2]Tien 04T-2019'!J46</f>
        <v>89451958</v>
      </c>
      <c r="K46" s="27">
        <f>'[2]Tien 04T-2019'!K46</f>
        <v>11670837</v>
      </c>
      <c r="L46" s="27">
        <f>'[2]Tien 04T-2019'!L46</f>
        <v>5513</v>
      </c>
      <c r="M46" s="27">
        <f>'[2]Tien 04T-2019'!M46</f>
        <v>747148953</v>
      </c>
      <c r="N46" s="27">
        <f>'[2]Tien 04T-2019'!N46</f>
        <v>5241791</v>
      </c>
      <c r="O46" s="27">
        <f>'[2]Tien 04T-2019'!O46</f>
        <v>3738610</v>
      </c>
      <c r="P46" s="27">
        <f>'[2]Tien 04T-2019'!P46</f>
        <v>0</v>
      </c>
      <c r="Q46" s="27">
        <f>'[2]Tien 04T-2019'!Q46</f>
        <v>846260</v>
      </c>
      <c r="R46" s="27">
        <f>'[2]Tien 04T-2019'!R46</f>
        <v>690505244</v>
      </c>
      <c r="S46" s="27">
        <f aca="true" t="shared" si="15" ref="S46:S77">M46+N46+O46+P46+Q46+R46</f>
        <v>1447480858</v>
      </c>
      <c r="T46" s="28">
        <f aca="true" t="shared" si="16" ref="T46:T77">(J46+K46+L46)/I46</f>
        <v>0.11785088659692666</v>
      </c>
      <c r="U46" s="29">
        <v>1228306464.244</v>
      </c>
      <c r="V46" s="29">
        <f aca="true" t="shared" si="17" ref="V46:V77">C46-U46</f>
        <v>321882810.75600004</v>
      </c>
      <c r="W46" s="29">
        <f t="shared" si="11"/>
        <v>0</v>
      </c>
      <c r="X46" s="22">
        <f aca="true" t="shared" si="18" ref="X46:X77">M46+N46+O46+P46+Q46</f>
        <v>756975614</v>
      </c>
      <c r="Y46" s="31">
        <v>321984026.57</v>
      </c>
      <c r="Z46" s="32">
        <f aca="true" t="shared" si="19" ref="Z46:Z77">(X46-Y46)/Y46</f>
        <v>1.3509725686203626</v>
      </c>
      <c r="AA46" s="32">
        <f aca="true" t="shared" si="20" ref="AA46:AA77">I46/H46</f>
        <v>0.5541126456176484</v>
      </c>
      <c r="AB46" s="34">
        <f t="shared" si="12"/>
        <v>21</v>
      </c>
      <c r="AC46" s="34">
        <f t="shared" si="13"/>
        <v>32</v>
      </c>
      <c r="AD46" s="34">
        <f t="shared" si="14"/>
        <v>36</v>
      </c>
      <c r="AE46" s="34">
        <f aca="true" t="shared" si="21" ref="AE46:AE77">C46-D46-E46</f>
        <v>0</v>
      </c>
      <c r="AF46" s="34">
        <f aca="true" t="shared" si="22" ref="AF46:AF77">C46-F46-H46</f>
        <v>0</v>
      </c>
      <c r="AG46" s="34">
        <f aca="true" t="shared" si="23" ref="AG46:AG77">H46-I46-R46</f>
        <v>0</v>
      </c>
      <c r="AH46" s="34">
        <f aca="true" t="shared" si="24" ref="AH46:AH77">I46-J46-K46-L46-M46-N46-O46-P46-Q46</f>
        <v>0</v>
      </c>
      <c r="AI46" s="35" t="b">
        <f>B46='[1]Tien 12T-2018'!B47</f>
        <v>1</v>
      </c>
      <c r="AJ46" s="32"/>
    </row>
    <row r="47" spans="1:36" s="11" customFormat="1" ht="20.25" customHeight="1">
      <c r="A47" s="12">
        <v>33</v>
      </c>
      <c r="B47" s="13" t="str">
        <f>'[2]Tien 04T-2019'!B47</f>
        <v>Kiên Giang</v>
      </c>
      <c r="C47" s="27">
        <f>'[2]Tien 04T-2019'!C47</f>
        <v>1838708955</v>
      </c>
      <c r="D47" s="27">
        <v>1295059477</v>
      </c>
      <c r="E47" s="27">
        <v>543649478</v>
      </c>
      <c r="F47" s="27">
        <f>'[2]Tien 04T-2019'!F47</f>
        <v>11742932</v>
      </c>
      <c r="G47" s="27">
        <f>'[2]Tien 04T-2019'!G47</f>
        <v>0</v>
      </c>
      <c r="H47" s="27">
        <f>'[2]Tien 04T-2019'!H47</f>
        <v>1826966023</v>
      </c>
      <c r="I47" s="27">
        <f>'[2]Tien 04T-2019'!I47</f>
        <v>1364954377</v>
      </c>
      <c r="J47" s="27">
        <f>'[2]Tien 04T-2019'!J47</f>
        <v>157239911</v>
      </c>
      <c r="K47" s="27">
        <f>'[2]Tien 04T-2019'!K47</f>
        <v>77987097</v>
      </c>
      <c r="L47" s="27">
        <f>'[2]Tien 04T-2019'!L47</f>
        <v>2936</v>
      </c>
      <c r="M47" s="27">
        <f>'[2]Tien 04T-2019'!M47</f>
        <v>1061476030</v>
      </c>
      <c r="N47" s="27">
        <f>'[2]Tien 04T-2019'!N47</f>
        <v>59534692</v>
      </c>
      <c r="O47" s="27">
        <f>'[2]Tien 04T-2019'!O47</f>
        <v>7498848</v>
      </c>
      <c r="P47" s="27">
        <f>'[2]Tien 04T-2019'!P47</f>
        <v>125000</v>
      </c>
      <c r="Q47" s="27">
        <f>'[2]Tien 04T-2019'!Q47</f>
        <v>1089863</v>
      </c>
      <c r="R47" s="27">
        <f>'[2]Tien 04T-2019'!R47</f>
        <v>462011646</v>
      </c>
      <c r="S47" s="27">
        <f t="shared" si="15"/>
        <v>1591736079</v>
      </c>
      <c r="T47" s="28">
        <f t="shared" si="16"/>
        <v>0.1723353893461305</v>
      </c>
      <c r="U47" s="29">
        <v>1295059477</v>
      </c>
      <c r="V47" s="29">
        <f t="shared" si="17"/>
        <v>543649478</v>
      </c>
      <c r="W47" s="29">
        <f aca="true" t="shared" si="25" ref="W47:W77">D47-U47</f>
        <v>0</v>
      </c>
      <c r="X47" s="22">
        <f t="shared" si="18"/>
        <v>1129724433</v>
      </c>
      <c r="Y47" s="31">
        <v>761202584</v>
      </c>
      <c r="Z47" s="32">
        <f t="shared" si="19"/>
        <v>0.4841311061550469</v>
      </c>
      <c r="AA47" s="32">
        <f t="shared" si="20"/>
        <v>0.747115359462818</v>
      </c>
      <c r="AB47" s="34">
        <f aca="true" t="shared" si="26" ref="AB47:AB77">RANK(C47,$C$15:$C$77)</f>
        <v>17</v>
      </c>
      <c r="AC47" s="34">
        <f aca="true" t="shared" si="27" ref="AC47:AC77">RANK(T47,$T$15:$T$77)</f>
        <v>14</v>
      </c>
      <c r="AD47" s="34">
        <f aca="true" t="shared" si="28" ref="AD47:AD77">RANK(AA47,$AA$15:$AA$77)</f>
        <v>13</v>
      </c>
      <c r="AE47" s="34">
        <f t="shared" si="21"/>
        <v>0</v>
      </c>
      <c r="AF47" s="34">
        <f t="shared" si="22"/>
        <v>0</v>
      </c>
      <c r="AG47" s="34">
        <f t="shared" si="23"/>
        <v>0</v>
      </c>
      <c r="AH47" s="34">
        <f t="shared" si="24"/>
        <v>0</v>
      </c>
      <c r="AI47" s="35" t="b">
        <f>B47='[1]Tien 12T-2018'!B48</f>
        <v>1</v>
      </c>
      <c r="AJ47" s="32"/>
    </row>
    <row r="48" spans="1:36" s="11" customFormat="1" ht="20.25" customHeight="1">
      <c r="A48" s="14">
        <v>34</v>
      </c>
      <c r="B48" s="13" t="str">
        <f>'[2]Tien 04T-2019'!B48</f>
        <v>Kon Tum</v>
      </c>
      <c r="C48" s="27">
        <f>'[2]Tien 04T-2019'!C48</f>
        <v>723300157.1520002</v>
      </c>
      <c r="D48" s="27">
        <v>659360245.2759999</v>
      </c>
      <c r="E48" s="27">
        <v>63939911.876000285</v>
      </c>
      <c r="F48" s="27">
        <f>'[2]Tien 04T-2019'!F48</f>
        <v>1538546.117</v>
      </c>
      <c r="G48" s="27">
        <f>'[2]Tien 04T-2019'!G48</f>
        <v>1951724.376</v>
      </c>
      <c r="H48" s="27">
        <f>'[2]Tien 04T-2019'!H48</f>
        <v>721761611.0349998</v>
      </c>
      <c r="I48" s="27">
        <f>'[2]Tien 04T-2019'!I48</f>
        <v>180693159.63899997</v>
      </c>
      <c r="J48" s="27">
        <f>'[2]Tien 04T-2019'!J48</f>
        <v>19539776.885999992</v>
      </c>
      <c r="K48" s="27">
        <f>'[2]Tien 04T-2019'!K48</f>
        <v>7008328.967</v>
      </c>
      <c r="L48" s="27">
        <f>'[2]Tien 04T-2019'!L48</f>
        <v>0</v>
      </c>
      <c r="M48" s="27">
        <f>'[2]Tien 04T-2019'!M48</f>
        <v>125340286.794</v>
      </c>
      <c r="N48" s="27">
        <f>'[2]Tien 04T-2019'!N48</f>
        <v>24199358.054</v>
      </c>
      <c r="O48" s="27">
        <f>'[2]Tien 04T-2019'!O48</f>
        <v>4605408.938</v>
      </c>
      <c r="P48" s="27">
        <f>'[2]Tien 04T-2019'!P48</f>
        <v>0</v>
      </c>
      <c r="Q48" s="27">
        <f>'[2]Tien 04T-2019'!Q48</f>
        <v>0</v>
      </c>
      <c r="R48" s="27">
        <f>'[2]Tien 04T-2019'!R48</f>
        <v>541068451.3959999</v>
      </c>
      <c r="S48" s="27">
        <f t="shared" si="15"/>
        <v>695213505.1819999</v>
      </c>
      <c r="T48" s="28">
        <f t="shared" si="16"/>
        <v>0.14692369044871123</v>
      </c>
      <c r="U48" s="29">
        <v>659360245.2759999</v>
      </c>
      <c r="V48" s="29">
        <f t="shared" si="17"/>
        <v>63939911.876000285</v>
      </c>
      <c r="W48" s="29">
        <f t="shared" si="25"/>
        <v>0</v>
      </c>
      <c r="X48" s="22">
        <f t="shared" si="18"/>
        <v>154145053.78599998</v>
      </c>
      <c r="Y48" s="31">
        <v>117520634.01399998</v>
      </c>
      <c r="Z48" s="32">
        <f t="shared" si="19"/>
        <v>0.31164246244312305</v>
      </c>
      <c r="AA48" s="32">
        <f t="shared" si="20"/>
        <v>0.2503501944082168</v>
      </c>
      <c r="AB48" s="34">
        <f t="shared" si="26"/>
        <v>45</v>
      </c>
      <c r="AC48" s="34">
        <f t="shared" si="27"/>
        <v>18</v>
      </c>
      <c r="AD48" s="34">
        <f t="shared" si="28"/>
        <v>60</v>
      </c>
      <c r="AE48" s="34">
        <f t="shared" si="21"/>
        <v>0</v>
      </c>
      <c r="AF48" s="34">
        <f t="shared" si="22"/>
        <v>0</v>
      </c>
      <c r="AG48" s="34">
        <f t="shared" si="23"/>
        <v>0</v>
      </c>
      <c r="AH48" s="34">
        <f t="shared" si="24"/>
        <v>-4.7497451305389404E-08</v>
      </c>
      <c r="AI48" s="35" t="b">
        <f>B48='[1]Tien 12T-2018'!B49</f>
        <v>1</v>
      </c>
      <c r="AJ48" s="32"/>
    </row>
    <row r="49" spans="1:36" s="11" customFormat="1" ht="20.25" customHeight="1">
      <c r="A49" s="12">
        <v>35</v>
      </c>
      <c r="B49" s="13" t="str">
        <f>'[2]Tien 04T-2019'!B49</f>
        <v>Lai Châu</v>
      </c>
      <c r="C49" s="27">
        <f>'[2]Tien 04T-2019'!C49</f>
        <v>58525967</v>
      </c>
      <c r="D49" s="27">
        <v>54108195</v>
      </c>
      <c r="E49" s="27">
        <v>4417772</v>
      </c>
      <c r="F49" s="27">
        <f>'[2]Tien 04T-2019'!F49</f>
        <v>32284</v>
      </c>
      <c r="G49" s="27">
        <f>'[2]Tien 04T-2019'!G49</f>
        <v>0</v>
      </c>
      <c r="H49" s="27">
        <f>'[2]Tien 04T-2019'!H49</f>
        <v>58493683</v>
      </c>
      <c r="I49" s="27">
        <f>'[2]Tien 04T-2019'!I49</f>
        <v>6740025</v>
      </c>
      <c r="J49" s="27">
        <f>'[2]Tien 04T-2019'!J49</f>
        <v>3252501</v>
      </c>
      <c r="K49" s="27">
        <f>'[2]Tien 04T-2019'!K49</f>
        <v>335750</v>
      </c>
      <c r="L49" s="27">
        <f>'[2]Tien 04T-2019'!L49</f>
        <v>19570</v>
      </c>
      <c r="M49" s="27">
        <f>'[2]Tien 04T-2019'!M49</f>
        <v>3051590</v>
      </c>
      <c r="N49" s="27">
        <f>'[2]Tien 04T-2019'!N49</f>
        <v>0</v>
      </c>
      <c r="O49" s="27">
        <f>'[2]Tien 04T-2019'!O49</f>
        <v>79765</v>
      </c>
      <c r="P49" s="27">
        <f>'[2]Tien 04T-2019'!P49</f>
        <v>0</v>
      </c>
      <c r="Q49" s="27">
        <f>'[2]Tien 04T-2019'!Q49</f>
        <v>849</v>
      </c>
      <c r="R49" s="27">
        <f>'[2]Tien 04T-2019'!R49</f>
        <v>51753658</v>
      </c>
      <c r="S49" s="27">
        <f t="shared" si="15"/>
        <v>54885862</v>
      </c>
      <c r="T49" s="28">
        <f t="shared" si="16"/>
        <v>0.5352830293656181</v>
      </c>
      <c r="U49" s="29">
        <v>54108195</v>
      </c>
      <c r="V49" s="29">
        <f t="shared" si="17"/>
        <v>4417772</v>
      </c>
      <c r="W49" s="29">
        <f t="shared" si="25"/>
        <v>0</v>
      </c>
      <c r="X49" s="22">
        <f t="shared" si="18"/>
        <v>3132204</v>
      </c>
      <c r="Y49" s="31">
        <v>3331903</v>
      </c>
      <c r="Z49" s="32">
        <f t="shared" si="19"/>
        <v>-0.059935418287987374</v>
      </c>
      <c r="AA49" s="32">
        <f t="shared" si="20"/>
        <v>0.11522654506128466</v>
      </c>
      <c r="AB49" s="34">
        <f t="shared" si="26"/>
        <v>63</v>
      </c>
      <c r="AC49" s="34">
        <f t="shared" si="27"/>
        <v>3</v>
      </c>
      <c r="AD49" s="34">
        <f t="shared" si="28"/>
        <v>63</v>
      </c>
      <c r="AE49" s="34">
        <f t="shared" si="21"/>
        <v>0</v>
      </c>
      <c r="AF49" s="34">
        <f t="shared" si="22"/>
        <v>0</v>
      </c>
      <c r="AG49" s="34">
        <f t="shared" si="23"/>
        <v>0</v>
      </c>
      <c r="AH49" s="34">
        <f t="shared" si="24"/>
        <v>0</v>
      </c>
      <c r="AI49" s="35" t="b">
        <f>B49='[1]Tien 12T-2018'!B50</f>
        <v>1</v>
      </c>
      <c r="AJ49" s="32"/>
    </row>
    <row r="50" spans="1:36" s="11" customFormat="1" ht="20.25" customHeight="1">
      <c r="A50" s="14">
        <v>36</v>
      </c>
      <c r="B50" s="13" t="str">
        <f>'[2]Tien 04T-2019'!B50</f>
        <v>Lâm Đồng</v>
      </c>
      <c r="C50" s="27">
        <f>'[2]Tien 04T-2019'!C50</f>
        <v>2878685115</v>
      </c>
      <c r="D50" s="27">
        <v>2553788289</v>
      </c>
      <c r="E50" s="27">
        <v>324896826</v>
      </c>
      <c r="F50" s="27">
        <f>'[2]Tien 04T-2019'!F50</f>
        <v>50602416</v>
      </c>
      <c r="G50" s="27">
        <f>'[2]Tien 04T-2019'!G50</f>
        <v>0</v>
      </c>
      <c r="H50" s="27">
        <f>'[2]Tien 04T-2019'!H50</f>
        <v>2828082699</v>
      </c>
      <c r="I50" s="27">
        <f>'[2]Tien 04T-2019'!I50</f>
        <v>1058779458</v>
      </c>
      <c r="J50" s="27">
        <f>'[2]Tien 04T-2019'!J50</f>
        <v>101461977</v>
      </c>
      <c r="K50" s="27">
        <f>'[2]Tien 04T-2019'!K50</f>
        <v>80583192</v>
      </c>
      <c r="L50" s="27">
        <f>'[2]Tien 04T-2019'!L50</f>
        <v>25437</v>
      </c>
      <c r="M50" s="27">
        <f>'[2]Tien 04T-2019'!M50</f>
        <v>845662408</v>
      </c>
      <c r="N50" s="27">
        <f>'[2]Tien 04T-2019'!N50</f>
        <v>25494777</v>
      </c>
      <c r="O50" s="27">
        <f>'[2]Tien 04T-2019'!O50</f>
        <v>3599853</v>
      </c>
      <c r="P50" s="27">
        <f>'[2]Tien 04T-2019'!P50</f>
        <v>0</v>
      </c>
      <c r="Q50" s="27">
        <f>'[2]Tien 04T-2019'!Q50</f>
        <v>1951814</v>
      </c>
      <c r="R50" s="27">
        <f>'[2]Tien 04T-2019'!R50</f>
        <v>1769303241</v>
      </c>
      <c r="S50" s="27">
        <f t="shared" si="15"/>
        <v>2646012093</v>
      </c>
      <c r="T50" s="28">
        <f t="shared" si="16"/>
        <v>0.17196272993804154</v>
      </c>
      <c r="U50" s="29">
        <v>2553788289</v>
      </c>
      <c r="V50" s="29">
        <f t="shared" si="17"/>
        <v>324896826</v>
      </c>
      <c r="W50" s="29">
        <f t="shared" si="25"/>
        <v>0</v>
      </c>
      <c r="X50" s="22">
        <f t="shared" si="18"/>
        <v>876708852</v>
      </c>
      <c r="Y50" s="31">
        <v>725552531</v>
      </c>
      <c r="Z50" s="32">
        <f t="shared" si="19"/>
        <v>0.20833270444480056</v>
      </c>
      <c r="AA50" s="32">
        <f t="shared" si="20"/>
        <v>0.3743806566810725</v>
      </c>
      <c r="AB50" s="34">
        <f t="shared" si="26"/>
        <v>11</v>
      </c>
      <c r="AC50" s="34">
        <f t="shared" si="27"/>
        <v>15</v>
      </c>
      <c r="AD50" s="34">
        <f t="shared" si="28"/>
        <v>55</v>
      </c>
      <c r="AE50" s="34">
        <f t="shared" si="21"/>
        <v>0</v>
      </c>
      <c r="AF50" s="34">
        <f t="shared" si="22"/>
        <v>0</v>
      </c>
      <c r="AG50" s="34">
        <f t="shared" si="23"/>
        <v>0</v>
      </c>
      <c r="AH50" s="34">
        <f t="shared" si="24"/>
        <v>0</v>
      </c>
      <c r="AI50" s="35" t="b">
        <f>B50='[1]Tien 12T-2018'!B51</f>
        <v>1</v>
      </c>
      <c r="AJ50" s="32"/>
    </row>
    <row r="51" spans="1:36" s="11" customFormat="1" ht="20.25" customHeight="1">
      <c r="A51" s="12">
        <v>37</v>
      </c>
      <c r="B51" s="13" t="str">
        <f>'[2]Tien 04T-2019'!B51</f>
        <v>Lạng Sơn</v>
      </c>
      <c r="C51" s="27">
        <f>'[2]Tien 04T-2019'!C51</f>
        <v>392735054.646</v>
      </c>
      <c r="D51" s="27">
        <v>319858751</v>
      </c>
      <c r="E51" s="27">
        <v>72876303.64600003</v>
      </c>
      <c r="F51" s="27">
        <f>'[2]Tien 04T-2019'!F51</f>
        <v>8453549</v>
      </c>
      <c r="G51" s="27">
        <f>'[2]Tien 04T-2019'!G51</f>
        <v>0</v>
      </c>
      <c r="H51" s="27">
        <f>'[2]Tien 04T-2019'!H51</f>
        <v>384281505.646</v>
      </c>
      <c r="I51" s="27">
        <f>'[2]Tien 04T-2019'!I51</f>
        <v>76641815.646</v>
      </c>
      <c r="J51" s="27">
        <f>'[2]Tien 04T-2019'!J51</f>
        <v>40599545.646</v>
      </c>
      <c r="K51" s="27">
        <f>'[2]Tien 04T-2019'!K51</f>
        <v>1940849</v>
      </c>
      <c r="L51" s="27">
        <f>'[2]Tien 04T-2019'!L51</f>
        <v>12725</v>
      </c>
      <c r="M51" s="27">
        <f>'[2]Tien 04T-2019'!M51</f>
        <v>33934032</v>
      </c>
      <c r="N51" s="27">
        <f>'[2]Tien 04T-2019'!N51</f>
        <v>27764</v>
      </c>
      <c r="O51" s="27">
        <f>'[2]Tien 04T-2019'!O51</f>
        <v>15400</v>
      </c>
      <c r="P51" s="27">
        <f>'[2]Tien 04T-2019'!P51</f>
        <v>0</v>
      </c>
      <c r="Q51" s="27">
        <f>'[2]Tien 04T-2019'!Q51</f>
        <v>111500</v>
      </c>
      <c r="R51" s="27">
        <f>'[2]Tien 04T-2019'!R51</f>
        <v>307639690</v>
      </c>
      <c r="S51" s="27">
        <f t="shared" si="15"/>
        <v>341728386</v>
      </c>
      <c r="T51" s="28">
        <f t="shared" si="16"/>
        <v>0.5552206623411443</v>
      </c>
      <c r="U51" s="29">
        <v>319858751</v>
      </c>
      <c r="V51" s="29">
        <f t="shared" si="17"/>
        <v>72876303.64600003</v>
      </c>
      <c r="W51" s="29">
        <f t="shared" si="25"/>
        <v>0</v>
      </c>
      <c r="X51" s="22">
        <f t="shared" si="18"/>
        <v>34088696</v>
      </c>
      <c r="Y51" s="31">
        <v>10567590</v>
      </c>
      <c r="Z51" s="32">
        <f t="shared" si="19"/>
        <v>2.225777684410542</v>
      </c>
      <c r="AA51" s="32">
        <f t="shared" si="20"/>
        <v>0.19944185322465768</v>
      </c>
      <c r="AB51" s="34">
        <f t="shared" si="26"/>
        <v>51</v>
      </c>
      <c r="AC51" s="34">
        <f t="shared" si="27"/>
        <v>2</v>
      </c>
      <c r="AD51" s="34">
        <f t="shared" si="28"/>
        <v>61</v>
      </c>
      <c r="AE51" s="34">
        <f t="shared" si="21"/>
        <v>0</v>
      </c>
      <c r="AF51" s="34">
        <f t="shared" si="22"/>
        <v>0</v>
      </c>
      <c r="AG51" s="34">
        <f t="shared" si="23"/>
        <v>0</v>
      </c>
      <c r="AH51" s="34">
        <f t="shared" si="24"/>
        <v>0</v>
      </c>
      <c r="AI51" s="35" t="b">
        <f>B51='[1]Tien 12T-2018'!B52</f>
        <v>1</v>
      </c>
      <c r="AJ51" s="32"/>
    </row>
    <row r="52" spans="1:36" s="11" customFormat="1" ht="20.25" customHeight="1">
      <c r="A52" s="14">
        <v>38</v>
      </c>
      <c r="B52" s="13" t="str">
        <f>'[2]Tien 04T-2019'!B52</f>
        <v>Lào Cai</v>
      </c>
      <c r="C52" s="27">
        <f>'[2]Tien 04T-2019'!C52</f>
        <v>379470994</v>
      </c>
      <c r="D52" s="27">
        <v>305348932</v>
      </c>
      <c r="E52" s="27">
        <v>74122062</v>
      </c>
      <c r="F52" s="27">
        <f>'[2]Tien 04T-2019'!F52</f>
        <v>6835208</v>
      </c>
      <c r="G52" s="27">
        <f>'[2]Tien 04T-2019'!G52</f>
        <v>0</v>
      </c>
      <c r="H52" s="27">
        <f>'[2]Tien 04T-2019'!H52</f>
        <v>372635786</v>
      </c>
      <c r="I52" s="27">
        <f>'[2]Tien 04T-2019'!I52</f>
        <v>120663289</v>
      </c>
      <c r="J52" s="27">
        <f>'[2]Tien 04T-2019'!J52</f>
        <v>21904226</v>
      </c>
      <c r="K52" s="27">
        <f>'[2]Tien 04T-2019'!K52</f>
        <v>1359075</v>
      </c>
      <c r="L52" s="27">
        <f>'[2]Tien 04T-2019'!L52</f>
        <v>9777</v>
      </c>
      <c r="M52" s="27">
        <f>'[2]Tien 04T-2019'!M52</f>
        <v>97220414</v>
      </c>
      <c r="N52" s="27">
        <f>'[2]Tien 04T-2019'!N52</f>
        <v>0</v>
      </c>
      <c r="O52" s="27">
        <f>'[2]Tien 04T-2019'!O52</f>
        <v>0</v>
      </c>
      <c r="P52" s="27">
        <f>'[2]Tien 04T-2019'!P52</f>
        <v>0</v>
      </c>
      <c r="Q52" s="27">
        <f>'[2]Tien 04T-2019'!Q52</f>
        <v>169797</v>
      </c>
      <c r="R52" s="27">
        <f>'[2]Tien 04T-2019'!R52</f>
        <v>251972497</v>
      </c>
      <c r="S52" s="27">
        <f t="shared" si="15"/>
        <v>349362708</v>
      </c>
      <c r="T52" s="28">
        <f t="shared" si="16"/>
        <v>0.19287621109018502</v>
      </c>
      <c r="U52" s="29">
        <v>305348932</v>
      </c>
      <c r="V52" s="29">
        <f t="shared" si="17"/>
        <v>74122062</v>
      </c>
      <c r="W52" s="29">
        <f t="shared" si="25"/>
        <v>0</v>
      </c>
      <c r="X52" s="22">
        <f t="shared" si="18"/>
        <v>97390211</v>
      </c>
      <c r="Y52" s="31">
        <v>73299906</v>
      </c>
      <c r="Z52" s="32">
        <f t="shared" si="19"/>
        <v>0.3286539685330565</v>
      </c>
      <c r="AA52" s="32">
        <f t="shared" si="20"/>
        <v>0.32381025530382096</v>
      </c>
      <c r="AB52" s="34">
        <f t="shared" si="26"/>
        <v>53</v>
      </c>
      <c r="AC52" s="34">
        <f t="shared" si="27"/>
        <v>11</v>
      </c>
      <c r="AD52" s="34">
        <f t="shared" si="28"/>
        <v>58</v>
      </c>
      <c r="AE52" s="34">
        <f t="shared" si="21"/>
        <v>0</v>
      </c>
      <c r="AF52" s="34">
        <f t="shared" si="22"/>
        <v>0</v>
      </c>
      <c r="AG52" s="34">
        <f t="shared" si="23"/>
        <v>0</v>
      </c>
      <c r="AH52" s="34">
        <f t="shared" si="24"/>
        <v>0</v>
      </c>
      <c r="AI52" s="35" t="b">
        <f>B52='[1]Tien 12T-2018'!B53</f>
        <v>1</v>
      </c>
      <c r="AJ52" s="32"/>
    </row>
    <row r="53" spans="1:36" s="11" customFormat="1" ht="20.25" customHeight="1">
      <c r="A53" s="12">
        <v>39</v>
      </c>
      <c r="B53" s="13" t="str">
        <f>'[2]Tien 04T-2019'!B53</f>
        <v>Long An</v>
      </c>
      <c r="C53" s="27">
        <f>'[2]Tien 04T-2019'!C53</f>
        <v>5434367426</v>
      </c>
      <c r="D53" s="27">
        <v>4517762292.5</v>
      </c>
      <c r="E53" s="27">
        <v>916605133.5</v>
      </c>
      <c r="F53" s="27">
        <f>'[2]Tien 04T-2019'!F53</f>
        <v>34534877</v>
      </c>
      <c r="G53" s="27">
        <f>'[2]Tien 04T-2019'!G53</f>
        <v>326323920</v>
      </c>
      <c r="H53" s="27">
        <f>'[2]Tien 04T-2019'!H53</f>
        <v>5399832549</v>
      </c>
      <c r="I53" s="27">
        <f>'[2]Tien 04T-2019'!I53</f>
        <v>2677698759</v>
      </c>
      <c r="J53" s="27">
        <f>'[2]Tien 04T-2019'!J53</f>
        <v>433826621</v>
      </c>
      <c r="K53" s="27">
        <f>'[2]Tien 04T-2019'!K53</f>
        <v>33447871</v>
      </c>
      <c r="L53" s="27">
        <f>'[2]Tien 04T-2019'!L53</f>
        <v>2886</v>
      </c>
      <c r="M53" s="27">
        <f>'[2]Tien 04T-2019'!M53</f>
        <v>2120553854</v>
      </c>
      <c r="N53" s="27">
        <f>'[2]Tien 04T-2019'!N53</f>
        <v>83042347</v>
      </c>
      <c r="O53" s="27">
        <f>'[2]Tien 04T-2019'!O53</f>
        <v>5954456</v>
      </c>
      <c r="P53" s="27">
        <f>'[2]Tien 04T-2019'!P53</f>
        <v>0</v>
      </c>
      <c r="Q53" s="27">
        <f>'[2]Tien 04T-2019'!Q53</f>
        <v>870724</v>
      </c>
      <c r="R53" s="27">
        <f>'[2]Tien 04T-2019'!R53</f>
        <v>2722133790</v>
      </c>
      <c r="S53" s="27">
        <f t="shared" si="15"/>
        <v>4932555171</v>
      </c>
      <c r="T53" s="28">
        <f t="shared" si="16"/>
        <v>0.17450707493867124</v>
      </c>
      <c r="U53" s="29">
        <v>4517762292.5</v>
      </c>
      <c r="V53" s="29">
        <f t="shared" si="17"/>
        <v>916605133.5</v>
      </c>
      <c r="W53" s="29">
        <f t="shared" si="25"/>
        <v>0</v>
      </c>
      <c r="X53" s="22">
        <f t="shared" si="18"/>
        <v>2210421381</v>
      </c>
      <c r="Y53" s="31">
        <v>1816755685</v>
      </c>
      <c r="Z53" s="32">
        <f t="shared" si="19"/>
        <v>0.21668609557701757</v>
      </c>
      <c r="AA53" s="32">
        <f t="shared" si="20"/>
        <v>0.4958855176899672</v>
      </c>
      <c r="AB53" s="34">
        <f t="shared" si="26"/>
        <v>7</v>
      </c>
      <c r="AC53" s="34">
        <f t="shared" si="27"/>
        <v>13</v>
      </c>
      <c r="AD53" s="34">
        <f t="shared" si="28"/>
        <v>44</v>
      </c>
      <c r="AE53" s="34">
        <f t="shared" si="21"/>
        <v>0</v>
      </c>
      <c r="AF53" s="34">
        <f t="shared" si="22"/>
        <v>0</v>
      </c>
      <c r="AG53" s="34">
        <f t="shared" si="23"/>
        <v>0</v>
      </c>
      <c r="AH53" s="34">
        <f t="shared" si="24"/>
        <v>0</v>
      </c>
      <c r="AI53" s="35" t="b">
        <f>B53='[1]Tien 12T-2018'!B54</f>
        <v>1</v>
      </c>
      <c r="AJ53" s="32"/>
    </row>
    <row r="54" spans="1:36" s="11" customFormat="1" ht="20.25" customHeight="1">
      <c r="A54" s="14">
        <v>40</v>
      </c>
      <c r="B54" s="13" t="str">
        <f>'[2]Tien 04T-2019'!B54</f>
        <v>Nam Định</v>
      </c>
      <c r="C54" s="27">
        <f>'[2]Tien 04T-2019'!C54</f>
        <v>427029405</v>
      </c>
      <c r="D54" s="27">
        <v>361506859</v>
      </c>
      <c r="E54" s="27">
        <v>65522546</v>
      </c>
      <c r="F54" s="27">
        <f>'[2]Tien 04T-2019'!F54</f>
        <v>1657421</v>
      </c>
      <c r="G54" s="27">
        <f>'[2]Tien 04T-2019'!G54</f>
        <v>0</v>
      </c>
      <c r="H54" s="27">
        <f>'[2]Tien 04T-2019'!H54</f>
        <v>425371984</v>
      </c>
      <c r="I54" s="27">
        <f>'[2]Tien 04T-2019'!I54</f>
        <v>156682836</v>
      </c>
      <c r="J54" s="27">
        <f>'[2]Tien 04T-2019'!J54</f>
        <v>14962369</v>
      </c>
      <c r="K54" s="27">
        <f>'[2]Tien 04T-2019'!K54</f>
        <v>6100583</v>
      </c>
      <c r="L54" s="27">
        <f>'[2]Tien 04T-2019'!L54</f>
        <v>31245</v>
      </c>
      <c r="M54" s="27">
        <f>'[2]Tien 04T-2019'!M54</f>
        <v>126740993</v>
      </c>
      <c r="N54" s="27">
        <f>'[2]Tien 04T-2019'!N54</f>
        <v>9490</v>
      </c>
      <c r="O54" s="27">
        <f>'[2]Tien 04T-2019'!O54</f>
        <v>4883533</v>
      </c>
      <c r="P54" s="27">
        <f>'[2]Tien 04T-2019'!P54</f>
        <v>0</v>
      </c>
      <c r="Q54" s="27">
        <f>'[2]Tien 04T-2019'!Q54</f>
        <v>3954623</v>
      </c>
      <c r="R54" s="27">
        <f>'[2]Tien 04T-2019'!R54</f>
        <v>268689148</v>
      </c>
      <c r="S54" s="27">
        <f t="shared" si="15"/>
        <v>404277787</v>
      </c>
      <c r="T54" s="28">
        <f t="shared" si="16"/>
        <v>0.13462991568521265</v>
      </c>
      <c r="U54" s="29">
        <v>361506859</v>
      </c>
      <c r="V54" s="29">
        <f t="shared" si="17"/>
        <v>65522546</v>
      </c>
      <c r="W54" s="29">
        <f t="shared" si="25"/>
        <v>0</v>
      </c>
      <c r="X54" s="22">
        <f t="shared" si="18"/>
        <v>135588639</v>
      </c>
      <c r="Y54" s="31">
        <v>92908440</v>
      </c>
      <c r="Z54" s="32">
        <f t="shared" si="19"/>
        <v>0.4593791371375948</v>
      </c>
      <c r="AA54" s="32">
        <f t="shared" si="20"/>
        <v>0.3683431017873523</v>
      </c>
      <c r="AB54" s="34">
        <f t="shared" si="26"/>
        <v>50</v>
      </c>
      <c r="AC54" s="34">
        <f t="shared" si="27"/>
        <v>24</v>
      </c>
      <c r="AD54" s="34">
        <f t="shared" si="28"/>
        <v>56</v>
      </c>
      <c r="AE54" s="34">
        <f t="shared" si="21"/>
        <v>0</v>
      </c>
      <c r="AF54" s="34">
        <f t="shared" si="22"/>
        <v>0</v>
      </c>
      <c r="AG54" s="34">
        <f t="shared" si="23"/>
        <v>0</v>
      </c>
      <c r="AH54" s="34">
        <f t="shared" si="24"/>
        <v>0</v>
      </c>
      <c r="AI54" s="35" t="b">
        <f>B54='[1]Tien 12T-2018'!B55</f>
        <v>1</v>
      </c>
      <c r="AJ54" s="32"/>
    </row>
    <row r="55" spans="1:36" s="11" customFormat="1" ht="20.25" customHeight="1">
      <c r="A55" s="12">
        <v>41</v>
      </c>
      <c r="B55" s="13" t="str">
        <f>'[2]Tien 04T-2019'!B55</f>
        <v>Nghệ An</v>
      </c>
      <c r="C55" s="27">
        <f>'[2]Tien 04T-2019'!C55</f>
        <v>1181964129.309</v>
      </c>
      <c r="D55" s="27">
        <v>793334642.6429999</v>
      </c>
      <c r="E55" s="27">
        <v>388629486.6660001</v>
      </c>
      <c r="F55" s="27">
        <f>'[2]Tien 04T-2019'!F55</f>
        <v>11931676</v>
      </c>
      <c r="G55" s="27">
        <f>'[2]Tien 04T-2019'!G55</f>
        <v>0</v>
      </c>
      <c r="H55" s="27">
        <f>'[2]Tien 04T-2019'!H55</f>
        <v>1170032453.309</v>
      </c>
      <c r="I55" s="27">
        <f>'[2]Tien 04T-2019'!I55</f>
        <v>757128153.841</v>
      </c>
      <c r="J55" s="27">
        <f>'[2]Tien 04T-2019'!J55</f>
        <v>72204914.888</v>
      </c>
      <c r="K55" s="27">
        <f>'[2]Tien 04T-2019'!K55</f>
        <v>17647789.001</v>
      </c>
      <c r="L55" s="27">
        <f>'[2]Tien 04T-2019'!L55</f>
        <v>123434</v>
      </c>
      <c r="M55" s="27">
        <f>'[2]Tien 04T-2019'!M55</f>
        <v>664238006.952</v>
      </c>
      <c r="N55" s="27">
        <f>'[2]Tien 04T-2019'!N55</f>
        <v>2681479</v>
      </c>
      <c r="O55" s="27">
        <f>'[2]Tien 04T-2019'!O55</f>
        <v>0</v>
      </c>
      <c r="P55" s="27">
        <f>'[2]Tien 04T-2019'!P55</f>
        <v>0</v>
      </c>
      <c r="Q55" s="27">
        <f>'[2]Tien 04T-2019'!Q55</f>
        <v>232530</v>
      </c>
      <c r="R55" s="27">
        <f>'[2]Tien 04T-2019'!R55</f>
        <v>412904299.468</v>
      </c>
      <c r="S55" s="27">
        <f t="shared" si="15"/>
        <v>1080056315.42</v>
      </c>
      <c r="T55" s="28">
        <f t="shared" si="16"/>
        <v>0.1188387163157789</v>
      </c>
      <c r="U55" s="29">
        <v>793334642.6429999</v>
      </c>
      <c r="V55" s="29">
        <f t="shared" si="17"/>
        <v>388629486.6660001</v>
      </c>
      <c r="W55" s="29">
        <f t="shared" si="25"/>
        <v>0</v>
      </c>
      <c r="X55" s="22">
        <f t="shared" si="18"/>
        <v>667152015.952</v>
      </c>
      <c r="Y55" s="31">
        <v>325751307.26299983</v>
      </c>
      <c r="Z55" s="32">
        <f t="shared" si="19"/>
        <v>1.0480409474254715</v>
      </c>
      <c r="AA55" s="32">
        <f t="shared" si="20"/>
        <v>0.6471001310260631</v>
      </c>
      <c r="AB55" s="34">
        <f t="shared" si="26"/>
        <v>34</v>
      </c>
      <c r="AC55" s="34">
        <f t="shared" si="27"/>
        <v>31</v>
      </c>
      <c r="AD55" s="34">
        <f t="shared" si="28"/>
        <v>21</v>
      </c>
      <c r="AE55" s="34">
        <f t="shared" si="21"/>
        <v>0</v>
      </c>
      <c r="AF55" s="34">
        <f t="shared" si="22"/>
        <v>0</v>
      </c>
      <c r="AG55" s="34">
        <f t="shared" si="23"/>
        <v>0</v>
      </c>
      <c r="AH55" s="34">
        <f t="shared" si="24"/>
        <v>-1.1920928955078125E-07</v>
      </c>
      <c r="AI55" s="35" t="b">
        <f>B55='[1]Tien 12T-2018'!B56</f>
        <v>1</v>
      </c>
      <c r="AJ55" s="32"/>
    </row>
    <row r="56" spans="1:36" s="11" customFormat="1" ht="20.25" customHeight="1">
      <c r="A56" s="14">
        <v>42</v>
      </c>
      <c r="B56" s="13" t="str">
        <f>'[2]Tien 04T-2019'!B56</f>
        <v>Ninh Bình</v>
      </c>
      <c r="C56" s="27">
        <f>'[2]Tien 04T-2019'!C56</f>
        <v>504496683</v>
      </c>
      <c r="D56" s="27">
        <v>426180226.21000004</v>
      </c>
      <c r="E56" s="27">
        <v>78316456.78999996</v>
      </c>
      <c r="F56" s="27">
        <f>'[2]Tien 04T-2019'!F56</f>
        <v>2400134</v>
      </c>
      <c r="G56" s="27">
        <f>'[2]Tien 04T-2019'!G56</f>
        <v>0</v>
      </c>
      <c r="H56" s="27">
        <f>'[2]Tien 04T-2019'!H56</f>
        <v>502096549</v>
      </c>
      <c r="I56" s="27">
        <f>'[2]Tien 04T-2019'!I56</f>
        <v>315251121</v>
      </c>
      <c r="J56" s="27">
        <f>'[2]Tien 04T-2019'!J56</f>
        <v>15119384</v>
      </c>
      <c r="K56" s="27">
        <f>'[2]Tien 04T-2019'!K56</f>
        <v>13229427</v>
      </c>
      <c r="L56" s="27">
        <f>'[2]Tien 04T-2019'!L56</f>
        <v>10650</v>
      </c>
      <c r="M56" s="27">
        <f>'[2]Tien 04T-2019'!M56</f>
        <v>286875338</v>
      </c>
      <c r="N56" s="27">
        <f>'[2]Tien 04T-2019'!N56</f>
        <v>16322</v>
      </c>
      <c r="O56" s="27">
        <f>'[2]Tien 04T-2019'!O56</f>
        <v>0</v>
      </c>
      <c r="P56" s="27">
        <f>'[2]Tien 04T-2019'!P56</f>
        <v>0</v>
      </c>
      <c r="Q56" s="27">
        <f>'[2]Tien 04T-2019'!Q56</f>
        <v>0</v>
      </c>
      <c r="R56" s="27">
        <f>'[2]Tien 04T-2019'!R56</f>
        <v>186845428</v>
      </c>
      <c r="S56" s="27">
        <f t="shared" si="15"/>
        <v>473737088</v>
      </c>
      <c r="T56" s="28">
        <f t="shared" si="16"/>
        <v>0.08995831929174963</v>
      </c>
      <c r="U56" s="29">
        <v>426180226.21000004</v>
      </c>
      <c r="V56" s="29">
        <f t="shared" si="17"/>
        <v>78316456.78999996</v>
      </c>
      <c r="W56" s="29">
        <f t="shared" si="25"/>
        <v>0</v>
      </c>
      <c r="X56" s="22">
        <f t="shared" si="18"/>
        <v>286891660</v>
      </c>
      <c r="Y56" s="31">
        <v>229452404.80400002</v>
      </c>
      <c r="Z56" s="32">
        <f t="shared" si="19"/>
        <v>0.2503318945167083</v>
      </c>
      <c r="AA56" s="32">
        <f t="shared" si="20"/>
        <v>0.6278695235565143</v>
      </c>
      <c r="AB56" s="34">
        <f t="shared" si="26"/>
        <v>48</v>
      </c>
      <c r="AC56" s="34">
        <f t="shared" si="27"/>
        <v>42</v>
      </c>
      <c r="AD56" s="34">
        <f t="shared" si="28"/>
        <v>25</v>
      </c>
      <c r="AE56" s="34">
        <f t="shared" si="21"/>
        <v>0</v>
      </c>
      <c r="AF56" s="34">
        <f t="shared" si="22"/>
        <v>0</v>
      </c>
      <c r="AG56" s="34">
        <f t="shared" si="23"/>
        <v>0</v>
      </c>
      <c r="AH56" s="34">
        <f t="shared" si="24"/>
        <v>0</v>
      </c>
      <c r="AI56" s="35" t="b">
        <f>B56='[1]Tien 12T-2018'!B57</f>
        <v>1</v>
      </c>
      <c r="AJ56" s="32"/>
    </row>
    <row r="57" spans="1:36" s="11" customFormat="1" ht="20.25" customHeight="1">
      <c r="A57" s="12">
        <v>43</v>
      </c>
      <c r="B57" s="13" t="str">
        <f>'[2]Tien 04T-2019'!B57</f>
        <v>Ninh Thuận</v>
      </c>
      <c r="C57" s="27">
        <f>'[2]Tien 04T-2019'!C57</f>
        <v>1437094682.621</v>
      </c>
      <c r="D57" s="27">
        <v>278930976</v>
      </c>
      <c r="E57" s="27">
        <v>1158163706.621</v>
      </c>
      <c r="F57" s="27">
        <f>'[2]Tien 04T-2019'!F57</f>
        <v>1016357283</v>
      </c>
      <c r="G57" s="27">
        <f>'[2]Tien 04T-2019'!G57</f>
        <v>192286918</v>
      </c>
      <c r="H57" s="27">
        <f>'[2]Tien 04T-2019'!H57</f>
        <v>420737399.621</v>
      </c>
      <c r="I57" s="27">
        <f>'[2]Tien 04T-2019'!I57</f>
        <v>269873419.718</v>
      </c>
      <c r="J57" s="27">
        <f>'[2]Tien 04T-2019'!J57</f>
        <v>11815310.347</v>
      </c>
      <c r="K57" s="27">
        <f>'[2]Tien 04T-2019'!K57</f>
        <v>3003727</v>
      </c>
      <c r="L57" s="27">
        <f>'[2]Tien 04T-2019'!L57</f>
        <v>0</v>
      </c>
      <c r="M57" s="27">
        <f>'[2]Tien 04T-2019'!M57</f>
        <v>248697782.371</v>
      </c>
      <c r="N57" s="27">
        <f>'[2]Tien 04T-2019'!N57</f>
        <v>5852498</v>
      </c>
      <c r="O57" s="27">
        <f>'[2]Tien 04T-2019'!O57</f>
        <v>503091</v>
      </c>
      <c r="P57" s="27">
        <f>'[2]Tien 04T-2019'!P57</f>
        <v>0</v>
      </c>
      <c r="Q57" s="27">
        <f>'[2]Tien 04T-2019'!Q57</f>
        <v>1000</v>
      </c>
      <c r="R57" s="27">
        <f>'[2]Tien 04T-2019'!R57</f>
        <v>150863990.903</v>
      </c>
      <c r="S57" s="27">
        <f t="shared" si="15"/>
        <v>405918362.274</v>
      </c>
      <c r="T57" s="28">
        <f t="shared" si="16"/>
        <v>0.054911066686318795</v>
      </c>
      <c r="U57" s="29">
        <v>278930976</v>
      </c>
      <c r="V57" s="29">
        <f t="shared" si="17"/>
        <v>1158163706.621</v>
      </c>
      <c r="W57" s="29">
        <f t="shared" si="25"/>
        <v>0</v>
      </c>
      <c r="X57" s="22">
        <f t="shared" si="18"/>
        <v>255054371.371</v>
      </c>
      <c r="Y57" s="31">
        <v>126261234</v>
      </c>
      <c r="Z57" s="32">
        <f t="shared" si="19"/>
        <v>1.0200528958159873</v>
      </c>
      <c r="AA57" s="32">
        <f t="shared" si="20"/>
        <v>0.641429594709436</v>
      </c>
      <c r="AB57" s="34">
        <f t="shared" si="26"/>
        <v>27</v>
      </c>
      <c r="AC57" s="34">
        <f t="shared" si="27"/>
        <v>56</v>
      </c>
      <c r="AD57" s="34">
        <f t="shared" si="28"/>
        <v>23</v>
      </c>
      <c r="AE57" s="34">
        <f t="shared" si="21"/>
        <v>0</v>
      </c>
      <c r="AF57" s="34">
        <f t="shared" si="22"/>
        <v>0</v>
      </c>
      <c r="AG57" s="34">
        <f t="shared" si="23"/>
        <v>-11</v>
      </c>
      <c r="AH57" s="34">
        <f t="shared" si="24"/>
        <v>11</v>
      </c>
      <c r="AI57" s="35" t="b">
        <f>B57='[1]Tien 12T-2018'!B58</f>
        <v>1</v>
      </c>
      <c r="AJ57" s="32"/>
    </row>
    <row r="58" spans="1:36" s="11" customFormat="1" ht="20.25" customHeight="1">
      <c r="A58" s="14">
        <v>44</v>
      </c>
      <c r="B58" s="13" t="str">
        <f>'[2]Tien 04T-2019'!B58</f>
        <v>Phú Thọ</v>
      </c>
      <c r="C58" s="27">
        <f>'[2]Tien 04T-2019'!C58</f>
        <v>542679195</v>
      </c>
      <c r="D58" s="27">
        <v>439663933.16300005</v>
      </c>
      <c r="E58" s="27">
        <v>103015261.83699995</v>
      </c>
      <c r="F58" s="27">
        <f>'[2]Tien 04T-2019'!F58</f>
        <v>10827178</v>
      </c>
      <c r="G58" s="27">
        <f>'[2]Tien 04T-2019'!G58</f>
        <v>270613</v>
      </c>
      <c r="H58" s="27">
        <f>'[2]Tien 04T-2019'!H58</f>
        <v>531852017</v>
      </c>
      <c r="I58" s="27">
        <f>'[2]Tien 04T-2019'!I58</f>
        <v>242928480</v>
      </c>
      <c r="J58" s="27">
        <f>'[2]Tien 04T-2019'!J58</f>
        <v>25373763</v>
      </c>
      <c r="K58" s="27">
        <f>'[2]Tien 04T-2019'!K58</f>
        <v>6163560</v>
      </c>
      <c r="L58" s="27">
        <f>'[2]Tien 04T-2019'!L58</f>
        <v>10297</v>
      </c>
      <c r="M58" s="27">
        <f>'[2]Tien 04T-2019'!M58</f>
        <v>195321654</v>
      </c>
      <c r="N58" s="27">
        <f>'[2]Tien 04T-2019'!N58</f>
        <v>13789915</v>
      </c>
      <c r="O58" s="27">
        <f>'[2]Tien 04T-2019'!O58</f>
        <v>1705743</v>
      </c>
      <c r="P58" s="27">
        <f>'[2]Tien 04T-2019'!P58</f>
        <v>0</v>
      </c>
      <c r="Q58" s="27">
        <f>'[2]Tien 04T-2019'!Q58</f>
        <v>563548</v>
      </c>
      <c r="R58" s="27">
        <f>'[2]Tien 04T-2019'!R58</f>
        <v>288923537</v>
      </c>
      <c r="S58" s="27">
        <f t="shared" si="15"/>
        <v>500304397</v>
      </c>
      <c r="T58" s="28">
        <f t="shared" si="16"/>
        <v>0.12986381835509778</v>
      </c>
      <c r="U58" s="29">
        <v>439663933.16300005</v>
      </c>
      <c r="V58" s="29">
        <f t="shared" si="17"/>
        <v>103015261.83699995</v>
      </c>
      <c r="W58" s="29">
        <f t="shared" si="25"/>
        <v>0</v>
      </c>
      <c r="X58" s="22">
        <f t="shared" si="18"/>
        <v>211380860</v>
      </c>
      <c r="Y58" s="31">
        <v>160182525.393</v>
      </c>
      <c r="Z58" s="32">
        <f t="shared" si="19"/>
        <v>0.31962496833775955</v>
      </c>
      <c r="AA58" s="32">
        <f t="shared" si="20"/>
        <v>0.4567595350493895</v>
      </c>
      <c r="AB58" s="34">
        <f t="shared" si="26"/>
        <v>47</v>
      </c>
      <c r="AC58" s="34">
        <f t="shared" si="27"/>
        <v>25</v>
      </c>
      <c r="AD58" s="34">
        <f t="shared" si="28"/>
        <v>49</v>
      </c>
      <c r="AE58" s="34">
        <f t="shared" si="21"/>
        <v>0</v>
      </c>
      <c r="AF58" s="34">
        <f t="shared" si="22"/>
        <v>0</v>
      </c>
      <c r="AG58" s="34">
        <f t="shared" si="23"/>
        <v>0</v>
      </c>
      <c r="AH58" s="34">
        <f t="shared" si="24"/>
        <v>0</v>
      </c>
      <c r="AI58" s="35" t="b">
        <f>B58='[1]Tien 12T-2018'!B59</f>
        <v>1</v>
      </c>
      <c r="AJ58" s="32"/>
    </row>
    <row r="59" spans="1:36" s="11" customFormat="1" ht="20.25" customHeight="1">
      <c r="A59" s="12">
        <v>45</v>
      </c>
      <c r="B59" s="13" t="str">
        <f>'[2]Tien 04T-2019'!B59</f>
        <v>Phú Yên</v>
      </c>
      <c r="C59" s="27">
        <f>'[2]Tien 04T-2019'!C59</f>
        <v>1674084979</v>
      </c>
      <c r="D59" s="27">
        <v>1539517120</v>
      </c>
      <c r="E59" s="27">
        <v>134567859</v>
      </c>
      <c r="F59" s="27">
        <f>'[2]Tien 04T-2019'!F59</f>
        <v>546662</v>
      </c>
      <c r="G59" s="27">
        <f>'[2]Tien 04T-2019'!G59</f>
        <v>1083937543</v>
      </c>
      <c r="H59" s="27">
        <f>'[2]Tien 04T-2019'!H59</f>
        <v>1673538317</v>
      </c>
      <c r="I59" s="27">
        <f>'[2]Tien 04T-2019'!I59</f>
        <v>1366244550</v>
      </c>
      <c r="J59" s="27">
        <f>'[2]Tien 04T-2019'!J59</f>
        <v>18255114</v>
      </c>
      <c r="K59" s="27">
        <f>'[2]Tien 04T-2019'!K59</f>
        <v>3631004</v>
      </c>
      <c r="L59" s="27">
        <f>'[2]Tien 04T-2019'!L59</f>
        <v>4200</v>
      </c>
      <c r="M59" s="27">
        <f>'[2]Tien 04T-2019'!M59</f>
        <v>1316671744</v>
      </c>
      <c r="N59" s="27">
        <f>'[2]Tien 04T-2019'!N59</f>
        <v>26566140</v>
      </c>
      <c r="O59" s="27">
        <f>'[2]Tien 04T-2019'!O59</f>
        <v>1012408</v>
      </c>
      <c r="P59" s="27">
        <f>'[2]Tien 04T-2019'!P59</f>
        <v>0</v>
      </c>
      <c r="Q59" s="27">
        <f>'[2]Tien 04T-2019'!Q59</f>
        <v>103940</v>
      </c>
      <c r="R59" s="27">
        <f>'[2]Tien 04T-2019'!R59</f>
        <v>307293767</v>
      </c>
      <c r="S59" s="27">
        <f t="shared" si="15"/>
        <v>1651647999</v>
      </c>
      <c r="T59" s="28">
        <f t="shared" si="16"/>
        <v>0.01602225458099723</v>
      </c>
      <c r="U59" s="29">
        <v>1539517120</v>
      </c>
      <c r="V59" s="29">
        <f t="shared" si="17"/>
        <v>134567859</v>
      </c>
      <c r="W59" s="29">
        <f t="shared" si="25"/>
        <v>0</v>
      </c>
      <c r="X59" s="22">
        <f t="shared" si="18"/>
        <v>1344354232</v>
      </c>
      <c r="Y59" s="31">
        <v>1232528405</v>
      </c>
      <c r="Z59" s="32">
        <f t="shared" si="19"/>
        <v>0.09072880312239133</v>
      </c>
      <c r="AA59" s="32">
        <f t="shared" si="20"/>
        <v>0.8163807999622873</v>
      </c>
      <c r="AB59" s="34">
        <f t="shared" si="26"/>
        <v>20</v>
      </c>
      <c r="AC59" s="34">
        <f t="shared" si="27"/>
        <v>62</v>
      </c>
      <c r="AD59" s="34">
        <f t="shared" si="28"/>
        <v>3</v>
      </c>
      <c r="AE59" s="34">
        <f t="shared" si="21"/>
        <v>0</v>
      </c>
      <c r="AF59" s="34">
        <f t="shared" si="22"/>
        <v>0</v>
      </c>
      <c r="AG59" s="34">
        <f t="shared" si="23"/>
        <v>0</v>
      </c>
      <c r="AH59" s="34">
        <f t="shared" si="24"/>
        <v>0</v>
      </c>
      <c r="AI59" s="35" t="b">
        <f>B59='[1]Tien 12T-2018'!B60</f>
        <v>1</v>
      </c>
      <c r="AJ59" s="32"/>
    </row>
    <row r="60" spans="1:36" s="11" customFormat="1" ht="20.25" customHeight="1">
      <c r="A60" s="14">
        <v>46</v>
      </c>
      <c r="B60" s="13" t="str">
        <f>'[2]Tien 04T-2019'!B60</f>
        <v>Quảng Bình</v>
      </c>
      <c r="C60" s="27">
        <f>'[2]Tien 04T-2019'!C60</f>
        <v>1547124317</v>
      </c>
      <c r="D60" s="27">
        <v>329008165</v>
      </c>
      <c r="E60" s="27">
        <v>1218116152</v>
      </c>
      <c r="F60" s="27">
        <f>'[2]Tien 04T-2019'!F60</f>
        <v>551320594</v>
      </c>
      <c r="G60" s="27">
        <f>'[2]Tien 04T-2019'!G60</f>
        <v>0</v>
      </c>
      <c r="H60" s="27">
        <f>'[2]Tien 04T-2019'!H60</f>
        <v>995803723</v>
      </c>
      <c r="I60" s="27">
        <f>'[2]Tien 04T-2019'!I60</f>
        <v>767060134</v>
      </c>
      <c r="J60" s="27">
        <f>'[2]Tien 04T-2019'!J60</f>
        <v>12688452</v>
      </c>
      <c r="K60" s="27">
        <f>'[2]Tien 04T-2019'!K60</f>
        <v>44689726</v>
      </c>
      <c r="L60" s="27">
        <f>'[2]Tien 04T-2019'!L60</f>
        <v>10384</v>
      </c>
      <c r="M60" s="27">
        <f>'[2]Tien 04T-2019'!M60</f>
        <v>705932222</v>
      </c>
      <c r="N60" s="27">
        <f>'[2]Tien 04T-2019'!N60</f>
        <v>220194</v>
      </c>
      <c r="O60" s="27">
        <f>'[2]Tien 04T-2019'!O60</f>
        <v>2117978</v>
      </c>
      <c r="P60" s="27">
        <f>'[2]Tien 04T-2019'!P60</f>
        <v>0</v>
      </c>
      <c r="Q60" s="27">
        <f>'[2]Tien 04T-2019'!Q60</f>
        <v>1401178</v>
      </c>
      <c r="R60" s="27">
        <f>'[2]Tien 04T-2019'!R60</f>
        <v>228743589</v>
      </c>
      <c r="S60" s="27">
        <f t="shared" si="15"/>
        <v>938415161</v>
      </c>
      <c r="T60" s="28">
        <f t="shared" si="16"/>
        <v>0.0748162490217488</v>
      </c>
      <c r="U60" s="29">
        <v>329008165</v>
      </c>
      <c r="V60" s="29">
        <f t="shared" si="17"/>
        <v>1218116152</v>
      </c>
      <c r="W60" s="29">
        <f t="shared" si="25"/>
        <v>0</v>
      </c>
      <c r="X60" s="22">
        <f t="shared" si="18"/>
        <v>709671572</v>
      </c>
      <c r="Y60" s="31">
        <v>69089087</v>
      </c>
      <c r="Z60" s="32">
        <f t="shared" si="19"/>
        <v>9.27183311888316</v>
      </c>
      <c r="AA60" s="32">
        <f t="shared" si="20"/>
        <v>0.7702924946786929</v>
      </c>
      <c r="AB60" s="34">
        <f t="shared" si="26"/>
        <v>22</v>
      </c>
      <c r="AC60" s="34">
        <f t="shared" si="27"/>
        <v>45</v>
      </c>
      <c r="AD60" s="34">
        <f t="shared" si="28"/>
        <v>7</v>
      </c>
      <c r="AE60" s="34">
        <f t="shared" si="21"/>
        <v>0</v>
      </c>
      <c r="AF60" s="34">
        <f t="shared" si="22"/>
        <v>0</v>
      </c>
      <c r="AG60" s="34">
        <f t="shared" si="23"/>
        <v>0</v>
      </c>
      <c r="AH60" s="34">
        <f t="shared" si="24"/>
        <v>0</v>
      </c>
      <c r="AI60" s="35" t="b">
        <f>B60='[1]Tien 12T-2018'!B61</f>
        <v>1</v>
      </c>
      <c r="AJ60" s="32"/>
    </row>
    <row r="61" spans="1:36" s="11" customFormat="1" ht="20.25" customHeight="1">
      <c r="A61" s="12">
        <v>47</v>
      </c>
      <c r="B61" s="13" t="str">
        <f>'[2]Tien 04T-2019'!B61</f>
        <v>Quảng Nam</v>
      </c>
      <c r="C61" s="27">
        <f>'[2]Tien 04T-2019'!C61</f>
        <v>1763866594</v>
      </c>
      <c r="D61" s="27">
        <v>1633290187.3399997</v>
      </c>
      <c r="E61" s="27">
        <v>130576406.66000032</v>
      </c>
      <c r="F61" s="27">
        <f>'[2]Tien 04T-2019'!F61</f>
        <v>20732531</v>
      </c>
      <c r="G61" s="27">
        <f>'[2]Tien 04T-2019'!G61</f>
        <v>18988365</v>
      </c>
      <c r="H61" s="27">
        <f>'[2]Tien 04T-2019'!H61</f>
        <v>1743134063</v>
      </c>
      <c r="I61" s="27">
        <f>'[2]Tien 04T-2019'!I61</f>
        <v>1006763853</v>
      </c>
      <c r="J61" s="27">
        <f>'[2]Tien 04T-2019'!J61</f>
        <v>31205205</v>
      </c>
      <c r="K61" s="27">
        <f>'[2]Tien 04T-2019'!K61</f>
        <v>41017279</v>
      </c>
      <c r="L61" s="27">
        <f>'[2]Tien 04T-2019'!L61</f>
        <v>25938</v>
      </c>
      <c r="M61" s="27">
        <f>'[2]Tien 04T-2019'!M61</f>
        <v>928288375</v>
      </c>
      <c r="N61" s="27">
        <f>'[2]Tien 04T-2019'!N61</f>
        <v>2</v>
      </c>
      <c r="O61" s="27">
        <f>'[2]Tien 04T-2019'!O61</f>
        <v>6190177</v>
      </c>
      <c r="P61" s="27">
        <f>'[2]Tien 04T-2019'!P61</f>
        <v>0</v>
      </c>
      <c r="Q61" s="27">
        <f>'[2]Tien 04T-2019'!Q61</f>
        <v>36877</v>
      </c>
      <c r="R61" s="27">
        <f>'[2]Tien 04T-2019'!R61</f>
        <v>736370210</v>
      </c>
      <c r="S61" s="27">
        <f t="shared" si="15"/>
        <v>1670885641</v>
      </c>
      <c r="T61" s="28">
        <f t="shared" si="16"/>
        <v>0.07176302743161757</v>
      </c>
      <c r="U61" s="29">
        <v>1633290187.3399997</v>
      </c>
      <c r="V61" s="29">
        <f t="shared" si="17"/>
        <v>130576406.66000032</v>
      </c>
      <c r="W61" s="29">
        <f t="shared" si="25"/>
        <v>0</v>
      </c>
      <c r="X61" s="22">
        <f t="shared" si="18"/>
        <v>934515431</v>
      </c>
      <c r="Y61" s="31">
        <v>137891063.047</v>
      </c>
      <c r="Z61" s="32">
        <f t="shared" si="19"/>
        <v>5.777200859503648</v>
      </c>
      <c r="AA61" s="32">
        <f t="shared" si="20"/>
        <v>0.5775596234218044</v>
      </c>
      <c r="AB61" s="34">
        <f t="shared" si="26"/>
        <v>19</v>
      </c>
      <c r="AC61" s="34">
        <f t="shared" si="27"/>
        <v>48</v>
      </c>
      <c r="AD61" s="34">
        <f t="shared" si="28"/>
        <v>33</v>
      </c>
      <c r="AE61" s="34">
        <f t="shared" si="21"/>
        <v>0</v>
      </c>
      <c r="AF61" s="34">
        <f t="shared" si="22"/>
        <v>0</v>
      </c>
      <c r="AG61" s="34">
        <f t="shared" si="23"/>
        <v>0</v>
      </c>
      <c r="AH61" s="34">
        <f t="shared" si="24"/>
        <v>0</v>
      </c>
      <c r="AI61" s="35" t="b">
        <f>B61='[1]Tien 12T-2018'!B62</f>
        <v>1</v>
      </c>
      <c r="AJ61" s="32"/>
    </row>
    <row r="62" spans="1:36" s="11" customFormat="1" ht="20.25" customHeight="1">
      <c r="A62" s="14">
        <v>48</v>
      </c>
      <c r="B62" s="13" t="str">
        <f>'[2]Tien 04T-2019'!B62</f>
        <v>Quảng Ngãi</v>
      </c>
      <c r="C62" s="27">
        <f>'[2]Tien 04T-2019'!C62</f>
        <v>1122121834</v>
      </c>
      <c r="D62" s="27">
        <v>979882278</v>
      </c>
      <c r="E62" s="27">
        <v>142239556</v>
      </c>
      <c r="F62" s="27">
        <f>'[2]Tien 04T-2019'!F62</f>
        <v>865927</v>
      </c>
      <c r="G62" s="27">
        <f>'[2]Tien 04T-2019'!G62</f>
        <v>0</v>
      </c>
      <c r="H62" s="27">
        <f>'[2]Tien 04T-2019'!H62</f>
        <v>1121255907</v>
      </c>
      <c r="I62" s="27">
        <f>'[2]Tien 04T-2019'!I62</f>
        <v>655127593</v>
      </c>
      <c r="J62" s="27">
        <f>'[2]Tien 04T-2019'!J62</f>
        <v>39489085</v>
      </c>
      <c r="K62" s="27">
        <f>'[2]Tien 04T-2019'!K62</f>
        <v>5442498</v>
      </c>
      <c r="L62" s="27">
        <f>'[2]Tien 04T-2019'!L62</f>
        <v>0</v>
      </c>
      <c r="M62" s="27">
        <f>'[2]Tien 04T-2019'!M62</f>
        <v>599856977</v>
      </c>
      <c r="N62" s="27">
        <f>'[2]Tien 04T-2019'!N62</f>
        <v>1701679</v>
      </c>
      <c r="O62" s="27">
        <f>'[2]Tien 04T-2019'!O62</f>
        <v>7249032</v>
      </c>
      <c r="P62" s="27">
        <f>'[2]Tien 04T-2019'!P62</f>
        <v>0</v>
      </c>
      <c r="Q62" s="27">
        <f>'[2]Tien 04T-2019'!Q62</f>
        <v>1388322</v>
      </c>
      <c r="R62" s="27">
        <f>'[2]Tien 04T-2019'!R62</f>
        <v>466128314</v>
      </c>
      <c r="S62" s="27">
        <f t="shared" si="15"/>
        <v>1076324324</v>
      </c>
      <c r="T62" s="28">
        <f t="shared" si="16"/>
        <v>0.06858447648991027</v>
      </c>
      <c r="U62" s="29">
        <v>979882278</v>
      </c>
      <c r="V62" s="29">
        <f t="shared" si="17"/>
        <v>142239556</v>
      </c>
      <c r="W62" s="29">
        <f t="shared" si="25"/>
        <v>0</v>
      </c>
      <c r="X62" s="22">
        <f t="shared" si="18"/>
        <v>610196010</v>
      </c>
      <c r="Y62" s="31">
        <v>530132048</v>
      </c>
      <c r="Z62" s="32">
        <f t="shared" si="19"/>
        <v>0.151026451432342</v>
      </c>
      <c r="AA62" s="32">
        <f t="shared" si="20"/>
        <v>0.5842801709315767</v>
      </c>
      <c r="AB62" s="34">
        <f t="shared" si="26"/>
        <v>35</v>
      </c>
      <c r="AC62" s="34">
        <f t="shared" si="27"/>
        <v>49</v>
      </c>
      <c r="AD62" s="34">
        <f t="shared" si="28"/>
        <v>30</v>
      </c>
      <c r="AE62" s="34">
        <f t="shared" si="21"/>
        <v>0</v>
      </c>
      <c r="AF62" s="34">
        <f t="shared" si="22"/>
        <v>0</v>
      </c>
      <c r="AG62" s="34">
        <f t="shared" si="23"/>
        <v>0</v>
      </c>
      <c r="AH62" s="34">
        <f t="shared" si="24"/>
        <v>0</v>
      </c>
      <c r="AI62" s="35" t="b">
        <f>B62='[1]Tien 12T-2018'!B63</f>
        <v>1</v>
      </c>
      <c r="AJ62" s="32"/>
    </row>
    <row r="63" spans="1:36" s="11" customFormat="1" ht="20.25" customHeight="1">
      <c r="A63" s="12">
        <v>49</v>
      </c>
      <c r="B63" s="13" t="str">
        <f>'[2]Tien 04T-2019'!B63</f>
        <v>Quảng Ninh</v>
      </c>
      <c r="C63" s="27">
        <f>'[2]Tien 04T-2019'!C63</f>
        <v>1403989726</v>
      </c>
      <c r="D63" s="27">
        <v>1140978534.671</v>
      </c>
      <c r="E63" s="27">
        <v>263011191.329</v>
      </c>
      <c r="F63" s="27">
        <f>'[2]Tien 04T-2019'!F63</f>
        <v>17753281</v>
      </c>
      <c r="G63" s="27">
        <f>'[2]Tien 04T-2019'!G63</f>
        <v>14008083</v>
      </c>
      <c r="H63" s="27">
        <f>'[2]Tien 04T-2019'!H63</f>
        <v>1386236445</v>
      </c>
      <c r="I63" s="27">
        <f>'[2]Tien 04T-2019'!I63</f>
        <v>645277526</v>
      </c>
      <c r="J63" s="27">
        <f>'[2]Tien 04T-2019'!J63</f>
        <v>58737932</v>
      </c>
      <c r="K63" s="27">
        <f>'[2]Tien 04T-2019'!K63</f>
        <v>17913812</v>
      </c>
      <c r="L63" s="27">
        <f>'[2]Tien 04T-2019'!L63</f>
        <v>173251</v>
      </c>
      <c r="M63" s="27">
        <f>'[2]Tien 04T-2019'!M63</f>
        <v>562815173</v>
      </c>
      <c r="N63" s="27">
        <f>'[2]Tien 04T-2019'!N63</f>
        <v>1904004</v>
      </c>
      <c r="O63" s="27">
        <f>'[2]Tien 04T-2019'!O63</f>
        <v>3733354</v>
      </c>
      <c r="P63" s="27">
        <f>'[2]Tien 04T-2019'!P63</f>
        <v>0</v>
      </c>
      <c r="Q63" s="27">
        <f>'[2]Tien 04T-2019'!Q63</f>
        <v>0</v>
      </c>
      <c r="R63" s="27">
        <f>'[2]Tien 04T-2019'!R63</f>
        <v>740958919</v>
      </c>
      <c r="S63" s="27">
        <f t="shared" si="15"/>
        <v>1309411450</v>
      </c>
      <c r="T63" s="28">
        <f t="shared" si="16"/>
        <v>0.1190572922572233</v>
      </c>
      <c r="U63" s="29">
        <v>1140978534.671</v>
      </c>
      <c r="V63" s="29">
        <f t="shared" si="17"/>
        <v>263011191.329</v>
      </c>
      <c r="W63" s="29">
        <f t="shared" si="25"/>
        <v>0</v>
      </c>
      <c r="X63" s="22">
        <f t="shared" si="18"/>
        <v>568452531</v>
      </c>
      <c r="Y63" s="31">
        <v>368029449.084</v>
      </c>
      <c r="Z63" s="32">
        <f t="shared" si="19"/>
        <v>0.5445843597974002</v>
      </c>
      <c r="AA63" s="32">
        <f t="shared" si="20"/>
        <v>0.4654887904061706</v>
      </c>
      <c r="AB63" s="34">
        <f t="shared" si="26"/>
        <v>28</v>
      </c>
      <c r="AC63" s="34">
        <f t="shared" si="27"/>
        <v>30</v>
      </c>
      <c r="AD63" s="34">
        <f t="shared" si="28"/>
        <v>48</v>
      </c>
      <c r="AE63" s="34">
        <f t="shared" si="21"/>
        <v>0</v>
      </c>
      <c r="AF63" s="34">
        <f t="shared" si="22"/>
        <v>0</v>
      </c>
      <c r="AG63" s="34">
        <f t="shared" si="23"/>
        <v>0</v>
      </c>
      <c r="AH63" s="34">
        <f t="shared" si="24"/>
        <v>0</v>
      </c>
      <c r="AI63" s="35" t="b">
        <f>B63='[1]Tien 12T-2018'!B64</f>
        <v>1</v>
      </c>
      <c r="AJ63" s="32"/>
    </row>
    <row r="64" spans="1:36" s="11" customFormat="1" ht="20.25" customHeight="1">
      <c r="A64" s="14">
        <v>50</v>
      </c>
      <c r="B64" s="13" t="str">
        <f>'[2]Tien 04T-2019'!B64</f>
        <v>Quảng Trị</v>
      </c>
      <c r="C64" s="27">
        <f>'[2]Tien 04T-2019'!C64</f>
        <v>388571699</v>
      </c>
      <c r="D64" s="27">
        <v>222210650</v>
      </c>
      <c r="E64" s="27">
        <v>166361049</v>
      </c>
      <c r="F64" s="27">
        <f>'[2]Tien 04T-2019'!F64</f>
        <v>796111</v>
      </c>
      <c r="G64" s="27">
        <f>'[2]Tien 04T-2019'!G64</f>
        <v>113542670</v>
      </c>
      <c r="H64" s="27">
        <f>'[2]Tien 04T-2019'!H64</f>
        <v>387775588</v>
      </c>
      <c r="I64" s="27">
        <f>'[2]Tien 04T-2019'!I64</f>
        <v>219056904</v>
      </c>
      <c r="J64" s="27">
        <f>'[2]Tien 04T-2019'!J64</f>
        <v>15356101</v>
      </c>
      <c r="K64" s="27">
        <f>'[2]Tien 04T-2019'!K64</f>
        <v>14306320</v>
      </c>
      <c r="L64" s="27">
        <f>'[2]Tien 04T-2019'!L64</f>
        <v>0</v>
      </c>
      <c r="M64" s="27">
        <f>'[2]Tien 04T-2019'!M64</f>
        <v>189223195</v>
      </c>
      <c r="N64" s="27">
        <f>'[2]Tien 04T-2019'!N64</f>
        <v>171288</v>
      </c>
      <c r="O64" s="27">
        <f>'[2]Tien 04T-2019'!O64</f>
        <v>0</v>
      </c>
      <c r="P64" s="27">
        <f>'[2]Tien 04T-2019'!P64</f>
        <v>0</v>
      </c>
      <c r="Q64" s="27">
        <f>'[2]Tien 04T-2019'!Q64</f>
        <v>0</v>
      </c>
      <c r="R64" s="27">
        <f>'[2]Tien 04T-2019'!R64</f>
        <v>168718684</v>
      </c>
      <c r="S64" s="27">
        <f t="shared" si="15"/>
        <v>358113167</v>
      </c>
      <c r="T64" s="28">
        <f t="shared" si="16"/>
        <v>0.1354096604962517</v>
      </c>
      <c r="U64" s="29">
        <v>222210650</v>
      </c>
      <c r="V64" s="29">
        <f t="shared" si="17"/>
        <v>166361049</v>
      </c>
      <c r="W64" s="29">
        <f t="shared" si="25"/>
        <v>0</v>
      </c>
      <c r="X64" s="22">
        <f t="shared" si="18"/>
        <v>189394483</v>
      </c>
      <c r="Y64" s="31">
        <v>53122362</v>
      </c>
      <c r="Z64" s="32">
        <f t="shared" si="19"/>
        <v>2.565249658891297</v>
      </c>
      <c r="AA64" s="32">
        <f t="shared" si="20"/>
        <v>0.5649063808524223</v>
      </c>
      <c r="AB64" s="34">
        <f t="shared" si="26"/>
        <v>52</v>
      </c>
      <c r="AC64" s="34">
        <f t="shared" si="27"/>
        <v>22</v>
      </c>
      <c r="AD64" s="34">
        <f t="shared" si="28"/>
        <v>35</v>
      </c>
      <c r="AE64" s="34">
        <f t="shared" si="21"/>
        <v>0</v>
      </c>
      <c r="AF64" s="34">
        <f t="shared" si="22"/>
        <v>0</v>
      </c>
      <c r="AG64" s="34">
        <f t="shared" si="23"/>
        <v>0</v>
      </c>
      <c r="AH64" s="34">
        <f t="shared" si="24"/>
        <v>0</v>
      </c>
      <c r="AI64" s="35" t="b">
        <f>B64='[1]Tien 12T-2018'!B65</f>
        <v>1</v>
      </c>
      <c r="AJ64" s="32"/>
    </row>
    <row r="65" spans="1:36" s="11" customFormat="1" ht="20.25" customHeight="1">
      <c r="A65" s="12">
        <v>51</v>
      </c>
      <c r="B65" s="13" t="str">
        <f>'[2]Tien 04T-2019'!B65</f>
        <v>Sóc Trăng</v>
      </c>
      <c r="C65" s="27">
        <f>'[2]Tien 04T-2019'!C65</f>
        <v>1239242120</v>
      </c>
      <c r="D65" s="27">
        <v>1026341287</v>
      </c>
      <c r="E65" s="27">
        <v>212900833</v>
      </c>
      <c r="F65" s="27">
        <f>'[2]Tien 04T-2019'!F65</f>
        <v>39484026</v>
      </c>
      <c r="G65" s="27">
        <f>'[2]Tien 04T-2019'!G65</f>
        <v>50807781</v>
      </c>
      <c r="H65" s="27">
        <f>'[2]Tien 04T-2019'!H65</f>
        <v>1199758094</v>
      </c>
      <c r="I65" s="27">
        <f>'[2]Tien 04T-2019'!I65</f>
        <v>953132171</v>
      </c>
      <c r="J65" s="27">
        <f>'[2]Tien 04T-2019'!J65</f>
        <v>84244471</v>
      </c>
      <c r="K65" s="27">
        <f>'[2]Tien 04T-2019'!K65</f>
        <v>9814029</v>
      </c>
      <c r="L65" s="27">
        <f>'[2]Tien 04T-2019'!L65</f>
        <v>0</v>
      </c>
      <c r="M65" s="27">
        <f>'[2]Tien 04T-2019'!M65</f>
        <v>822912321</v>
      </c>
      <c r="N65" s="27">
        <f>'[2]Tien 04T-2019'!N65</f>
        <v>18504278</v>
      </c>
      <c r="O65" s="27">
        <f>'[2]Tien 04T-2019'!O65</f>
        <v>17516437</v>
      </c>
      <c r="P65" s="27">
        <f>'[2]Tien 04T-2019'!P65</f>
        <v>0</v>
      </c>
      <c r="Q65" s="27">
        <f>'[2]Tien 04T-2019'!Q65</f>
        <v>140635</v>
      </c>
      <c r="R65" s="27">
        <f>'[2]Tien 04T-2019'!R65</f>
        <v>246625923</v>
      </c>
      <c r="S65" s="27">
        <f t="shared" si="15"/>
        <v>1105699594</v>
      </c>
      <c r="T65" s="28">
        <f t="shared" si="16"/>
        <v>0.09868358540591114</v>
      </c>
      <c r="U65" s="29">
        <v>1026341287</v>
      </c>
      <c r="V65" s="29">
        <f t="shared" si="17"/>
        <v>212900833</v>
      </c>
      <c r="W65" s="29">
        <f t="shared" si="25"/>
        <v>0</v>
      </c>
      <c r="X65" s="22">
        <f t="shared" si="18"/>
        <v>859073671</v>
      </c>
      <c r="Y65" s="31">
        <v>599331289</v>
      </c>
      <c r="Z65" s="32">
        <f t="shared" si="19"/>
        <v>0.433386987743268</v>
      </c>
      <c r="AA65" s="32">
        <f t="shared" si="20"/>
        <v>0.7944369583890467</v>
      </c>
      <c r="AB65" s="34">
        <f t="shared" si="26"/>
        <v>32</v>
      </c>
      <c r="AC65" s="34">
        <f t="shared" si="27"/>
        <v>37</v>
      </c>
      <c r="AD65" s="34">
        <f t="shared" si="28"/>
        <v>6</v>
      </c>
      <c r="AE65" s="34">
        <f t="shared" si="21"/>
        <v>0</v>
      </c>
      <c r="AF65" s="34">
        <f t="shared" si="22"/>
        <v>0</v>
      </c>
      <c r="AG65" s="34">
        <f t="shared" si="23"/>
        <v>0</v>
      </c>
      <c r="AH65" s="34">
        <f t="shared" si="24"/>
        <v>0</v>
      </c>
      <c r="AI65" s="35" t="b">
        <f>B65='[1]Tien 12T-2018'!B66</f>
        <v>1</v>
      </c>
      <c r="AJ65" s="32"/>
    </row>
    <row r="66" spans="1:36" s="11" customFormat="1" ht="20.25" customHeight="1">
      <c r="A66" s="14">
        <v>52</v>
      </c>
      <c r="B66" s="13" t="str">
        <f>'[2]Tien 04T-2019'!B66</f>
        <v>Sơn La</v>
      </c>
      <c r="C66" s="27">
        <f>'[2]Tien 04T-2019'!C66</f>
        <v>243952713</v>
      </c>
      <c r="D66" s="27">
        <v>191634925</v>
      </c>
      <c r="E66" s="27">
        <v>52317788</v>
      </c>
      <c r="F66" s="27">
        <f>'[2]Tien 04T-2019'!F66</f>
        <v>14589504</v>
      </c>
      <c r="G66" s="27">
        <f>'[2]Tien 04T-2019'!G66</f>
        <v>0</v>
      </c>
      <c r="H66" s="27">
        <f>'[2]Tien 04T-2019'!H66</f>
        <v>229363209</v>
      </c>
      <c r="I66" s="27">
        <f>'[2]Tien 04T-2019'!I66</f>
        <v>176274366</v>
      </c>
      <c r="J66" s="27">
        <f>'[2]Tien 04T-2019'!J66</f>
        <v>14039763</v>
      </c>
      <c r="K66" s="27">
        <f>'[2]Tien 04T-2019'!K66</f>
        <v>3084367</v>
      </c>
      <c r="L66" s="27">
        <f>'[2]Tien 04T-2019'!L66</f>
        <v>80472</v>
      </c>
      <c r="M66" s="27">
        <f>'[2]Tien 04T-2019'!M66</f>
        <v>130341497</v>
      </c>
      <c r="N66" s="27">
        <f>'[2]Tien 04T-2019'!N66</f>
        <v>13488500</v>
      </c>
      <c r="O66" s="27">
        <f>'[2]Tien 04T-2019'!O66</f>
        <v>15144292</v>
      </c>
      <c r="P66" s="27">
        <f>'[2]Tien 04T-2019'!P66</f>
        <v>0</v>
      </c>
      <c r="Q66" s="27">
        <f>'[2]Tien 04T-2019'!Q66</f>
        <v>95475</v>
      </c>
      <c r="R66" s="27">
        <f>'[2]Tien 04T-2019'!R66</f>
        <v>53088843</v>
      </c>
      <c r="S66" s="27">
        <f t="shared" si="15"/>
        <v>212158607</v>
      </c>
      <c r="T66" s="28">
        <f t="shared" si="16"/>
        <v>0.09760127005647548</v>
      </c>
      <c r="U66" s="29">
        <v>191634925</v>
      </c>
      <c r="V66" s="29">
        <f t="shared" si="17"/>
        <v>52317788</v>
      </c>
      <c r="W66" s="29">
        <f t="shared" si="25"/>
        <v>0</v>
      </c>
      <c r="X66" s="22">
        <f t="shared" si="18"/>
        <v>159069764</v>
      </c>
      <c r="Y66" s="31">
        <v>136360515</v>
      </c>
      <c r="Z66" s="32">
        <f t="shared" si="19"/>
        <v>0.1665383047284619</v>
      </c>
      <c r="AA66" s="32">
        <f t="shared" si="20"/>
        <v>0.7685381049931159</v>
      </c>
      <c r="AB66" s="34">
        <f t="shared" si="26"/>
        <v>56</v>
      </c>
      <c r="AC66" s="34">
        <f t="shared" si="27"/>
        <v>39</v>
      </c>
      <c r="AD66" s="34">
        <f t="shared" si="28"/>
        <v>8</v>
      </c>
      <c r="AE66" s="34">
        <f t="shared" si="21"/>
        <v>0</v>
      </c>
      <c r="AF66" s="34">
        <f t="shared" si="22"/>
        <v>0</v>
      </c>
      <c r="AG66" s="34">
        <f t="shared" si="23"/>
        <v>0</v>
      </c>
      <c r="AH66" s="34">
        <f t="shared" si="24"/>
        <v>0</v>
      </c>
      <c r="AI66" s="35" t="b">
        <f>B66='[1]Tien 12T-2018'!B67</f>
        <v>1</v>
      </c>
      <c r="AJ66" s="32"/>
    </row>
    <row r="67" spans="1:36" s="11" customFormat="1" ht="20.25" customHeight="1">
      <c r="A67" s="12">
        <v>53</v>
      </c>
      <c r="B67" s="13" t="str">
        <f>'[2]Tien 04T-2019'!B67</f>
        <v>Tây Ninh</v>
      </c>
      <c r="C67" s="27">
        <f>'[2]Tien 04T-2019'!C67</f>
        <v>2337945533</v>
      </c>
      <c r="D67" s="27">
        <v>2014046881</v>
      </c>
      <c r="E67" s="27">
        <v>323898652</v>
      </c>
      <c r="F67" s="27">
        <f>'[2]Tien 04T-2019'!F67</f>
        <v>21755663</v>
      </c>
      <c r="G67" s="27">
        <f>'[2]Tien 04T-2019'!G67</f>
        <v>0</v>
      </c>
      <c r="H67" s="27">
        <f>'[2]Tien 04T-2019'!H67</f>
        <v>2316189870</v>
      </c>
      <c r="I67" s="27">
        <f>'[2]Tien 04T-2019'!I67</f>
        <v>1414614359</v>
      </c>
      <c r="J67" s="27">
        <f>'[2]Tien 04T-2019'!J67</f>
        <v>100452644</v>
      </c>
      <c r="K67" s="27">
        <f>'[2]Tien 04T-2019'!K67</f>
        <v>23299437</v>
      </c>
      <c r="L67" s="27">
        <f>'[2]Tien 04T-2019'!L67</f>
        <v>0</v>
      </c>
      <c r="M67" s="27">
        <f>'[2]Tien 04T-2019'!M67</f>
        <v>1232079887</v>
      </c>
      <c r="N67" s="27">
        <f>'[2]Tien 04T-2019'!N67</f>
        <v>28099391</v>
      </c>
      <c r="O67" s="27">
        <f>'[2]Tien 04T-2019'!O67</f>
        <v>7108972</v>
      </c>
      <c r="P67" s="27">
        <f>'[2]Tien 04T-2019'!P67</f>
        <v>0</v>
      </c>
      <c r="Q67" s="27">
        <f>'[2]Tien 04T-2019'!Q67</f>
        <v>23574028</v>
      </c>
      <c r="R67" s="27">
        <f>'[2]Tien 04T-2019'!R67</f>
        <v>901575511</v>
      </c>
      <c r="S67" s="27">
        <f t="shared" si="15"/>
        <v>2192437789</v>
      </c>
      <c r="T67" s="28">
        <f t="shared" si="16"/>
        <v>0.0874811429791234</v>
      </c>
      <c r="U67" s="29">
        <v>2014046881</v>
      </c>
      <c r="V67" s="29">
        <f t="shared" si="17"/>
        <v>323898652</v>
      </c>
      <c r="W67" s="29">
        <f t="shared" si="25"/>
        <v>0</v>
      </c>
      <c r="X67" s="22">
        <f t="shared" si="18"/>
        <v>1290862278</v>
      </c>
      <c r="Y67" s="31">
        <v>956328768</v>
      </c>
      <c r="Z67" s="32">
        <f t="shared" si="19"/>
        <v>0.34981015022649614</v>
      </c>
      <c r="AA67" s="32">
        <f t="shared" si="20"/>
        <v>0.6107506026697198</v>
      </c>
      <c r="AB67" s="34">
        <f t="shared" si="26"/>
        <v>13</v>
      </c>
      <c r="AC67" s="34">
        <f t="shared" si="27"/>
        <v>43</v>
      </c>
      <c r="AD67" s="34">
        <f t="shared" si="28"/>
        <v>27</v>
      </c>
      <c r="AE67" s="34">
        <f t="shared" si="21"/>
        <v>0</v>
      </c>
      <c r="AF67" s="34">
        <f t="shared" si="22"/>
        <v>0</v>
      </c>
      <c r="AG67" s="34">
        <f t="shared" si="23"/>
        <v>0</v>
      </c>
      <c r="AH67" s="34">
        <f t="shared" si="24"/>
        <v>0</v>
      </c>
      <c r="AI67" s="35" t="b">
        <f>B67='[1]Tien 12T-2018'!B68</f>
        <v>1</v>
      </c>
      <c r="AJ67" s="32"/>
    </row>
    <row r="68" spans="1:36" s="11" customFormat="1" ht="20.25" customHeight="1">
      <c r="A68" s="14">
        <v>54</v>
      </c>
      <c r="B68" s="13" t="str">
        <f>'[2]Tien 04T-2019'!B68</f>
        <v>Thái Bình</v>
      </c>
      <c r="C68" s="27">
        <f>'[2]Tien 04T-2019'!C68</f>
        <v>951097917</v>
      </c>
      <c r="D68" s="27">
        <v>795419175</v>
      </c>
      <c r="E68" s="27">
        <v>155678742</v>
      </c>
      <c r="F68" s="27">
        <f>'[2]Tien 04T-2019'!F68</f>
        <v>23857138</v>
      </c>
      <c r="G68" s="27">
        <f>'[2]Tien 04T-2019'!G68</f>
        <v>0</v>
      </c>
      <c r="H68" s="27">
        <f>'[2]Tien 04T-2019'!H68</f>
        <v>927240779</v>
      </c>
      <c r="I68" s="27">
        <f>'[2]Tien 04T-2019'!I68</f>
        <v>281613739</v>
      </c>
      <c r="J68" s="27">
        <f>'[2]Tien 04T-2019'!J68</f>
        <v>41611258</v>
      </c>
      <c r="K68" s="27">
        <f>'[2]Tien 04T-2019'!K68</f>
        <v>2082827</v>
      </c>
      <c r="L68" s="27">
        <f>'[2]Tien 04T-2019'!L68</f>
        <v>10900</v>
      </c>
      <c r="M68" s="27">
        <f>'[2]Tien 04T-2019'!M68</f>
        <v>235831404</v>
      </c>
      <c r="N68" s="27">
        <f>'[2]Tien 04T-2019'!N68</f>
        <v>1868113</v>
      </c>
      <c r="O68" s="27">
        <f>'[2]Tien 04T-2019'!O68</f>
        <v>48350</v>
      </c>
      <c r="P68" s="27">
        <f>'[2]Tien 04T-2019'!P68</f>
        <v>0</v>
      </c>
      <c r="Q68" s="27">
        <f>'[2]Tien 04T-2019'!Q68</f>
        <v>160887</v>
      </c>
      <c r="R68" s="27">
        <f>'[2]Tien 04T-2019'!R68</f>
        <v>645627040</v>
      </c>
      <c r="S68" s="27">
        <f t="shared" si="15"/>
        <v>883535794</v>
      </c>
      <c r="T68" s="28">
        <f t="shared" si="16"/>
        <v>0.1551947896973876</v>
      </c>
      <c r="U68" s="29">
        <v>795419175</v>
      </c>
      <c r="V68" s="29">
        <f t="shared" si="17"/>
        <v>155678742</v>
      </c>
      <c r="W68" s="29">
        <f t="shared" si="25"/>
        <v>0</v>
      </c>
      <c r="X68" s="22">
        <f t="shared" si="18"/>
        <v>237908754</v>
      </c>
      <c r="Y68" s="31">
        <v>186195013</v>
      </c>
      <c r="Z68" s="32">
        <f t="shared" si="19"/>
        <v>0.27773966749582063</v>
      </c>
      <c r="AA68" s="32">
        <f t="shared" si="20"/>
        <v>0.3037115551623081</v>
      </c>
      <c r="AB68" s="34">
        <f t="shared" si="26"/>
        <v>38</v>
      </c>
      <c r="AC68" s="34">
        <f t="shared" si="27"/>
        <v>16</v>
      </c>
      <c r="AD68" s="34">
        <f t="shared" si="28"/>
        <v>59</v>
      </c>
      <c r="AE68" s="34">
        <f t="shared" si="21"/>
        <v>0</v>
      </c>
      <c r="AF68" s="34">
        <f t="shared" si="22"/>
        <v>0</v>
      </c>
      <c r="AG68" s="34">
        <f t="shared" si="23"/>
        <v>0</v>
      </c>
      <c r="AH68" s="34">
        <f t="shared" si="24"/>
        <v>0</v>
      </c>
      <c r="AI68" s="35" t="b">
        <f>B68='[1]Tien 12T-2018'!B69</f>
        <v>1</v>
      </c>
      <c r="AJ68" s="32"/>
    </row>
    <row r="69" spans="1:36" s="11" customFormat="1" ht="20.25" customHeight="1">
      <c r="A69" s="12">
        <v>55</v>
      </c>
      <c r="B69" s="13" t="str">
        <f>'[2]Tien 04T-2019'!B69</f>
        <v>Thái Nguyên</v>
      </c>
      <c r="C69" s="27">
        <f>'[2]Tien 04T-2019'!C69</f>
        <v>488500521</v>
      </c>
      <c r="D69" s="27">
        <v>346033031</v>
      </c>
      <c r="E69" s="27">
        <v>142467490</v>
      </c>
      <c r="F69" s="27">
        <f>'[2]Tien 04T-2019'!F69</f>
        <v>2443511</v>
      </c>
      <c r="G69" s="27">
        <f>'[2]Tien 04T-2019'!G69</f>
        <v>0</v>
      </c>
      <c r="H69" s="27">
        <f>'[2]Tien 04T-2019'!H69</f>
        <v>486057010</v>
      </c>
      <c r="I69" s="27">
        <f>'[2]Tien 04T-2019'!I69</f>
        <v>290480245</v>
      </c>
      <c r="J69" s="27">
        <f>'[2]Tien 04T-2019'!J69</f>
        <v>19866116</v>
      </c>
      <c r="K69" s="27">
        <f>'[2]Tien 04T-2019'!K69</f>
        <v>1338236</v>
      </c>
      <c r="L69" s="27">
        <f>'[2]Tien 04T-2019'!L69</f>
        <v>39227</v>
      </c>
      <c r="M69" s="27">
        <f>'[2]Tien 04T-2019'!M69</f>
        <v>234680254</v>
      </c>
      <c r="N69" s="27">
        <f>'[2]Tien 04T-2019'!N69</f>
        <v>10856548</v>
      </c>
      <c r="O69" s="27">
        <f>'[2]Tien 04T-2019'!O69</f>
        <v>23184091</v>
      </c>
      <c r="P69" s="27">
        <f>'[2]Tien 04T-2019'!P69</f>
        <v>0</v>
      </c>
      <c r="Q69" s="27">
        <f>'[2]Tien 04T-2019'!Q69</f>
        <v>515773</v>
      </c>
      <c r="R69" s="27">
        <f>'[2]Tien 04T-2019'!R69</f>
        <v>195576765</v>
      </c>
      <c r="S69" s="27">
        <f t="shared" si="15"/>
        <v>464813431</v>
      </c>
      <c r="T69" s="28">
        <f t="shared" si="16"/>
        <v>0.07313261182356824</v>
      </c>
      <c r="U69" s="29">
        <v>346033031</v>
      </c>
      <c r="V69" s="29">
        <f t="shared" si="17"/>
        <v>142467490</v>
      </c>
      <c r="W69" s="29">
        <f t="shared" si="25"/>
        <v>0</v>
      </c>
      <c r="X69" s="22">
        <f t="shared" si="18"/>
        <v>269236666</v>
      </c>
      <c r="Y69" s="31">
        <v>135976751</v>
      </c>
      <c r="Z69" s="32">
        <f t="shared" si="19"/>
        <v>0.9800198491284734</v>
      </c>
      <c r="AA69" s="32">
        <f t="shared" si="20"/>
        <v>0.5976258731460328</v>
      </c>
      <c r="AB69" s="34">
        <f t="shared" si="26"/>
        <v>49</v>
      </c>
      <c r="AC69" s="34">
        <f t="shared" si="27"/>
        <v>47</v>
      </c>
      <c r="AD69" s="34">
        <f t="shared" si="28"/>
        <v>28</v>
      </c>
      <c r="AE69" s="34">
        <f t="shared" si="21"/>
        <v>0</v>
      </c>
      <c r="AF69" s="34">
        <f t="shared" si="22"/>
        <v>0</v>
      </c>
      <c r="AG69" s="34">
        <f t="shared" si="23"/>
        <v>0</v>
      </c>
      <c r="AH69" s="34">
        <f t="shared" si="24"/>
        <v>0</v>
      </c>
      <c r="AI69" s="35" t="b">
        <f>B69='[1]Tien 12T-2018'!B70</f>
        <v>1</v>
      </c>
      <c r="AJ69" s="32"/>
    </row>
    <row r="70" spans="1:36" s="11" customFormat="1" ht="20.25" customHeight="1">
      <c r="A70" s="14">
        <v>56</v>
      </c>
      <c r="B70" s="13" t="str">
        <f>'[2]Tien 04T-2019'!B70</f>
        <v>Thanh Hóa</v>
      </c>
      <c r="C70" s="27">
        <f>'[2]Tien 04T-2019'!C70</f>
        <v>1239434580.975</v>
      </c>
      <c r="D70" s="27">
        <v>772526211.362</v>
      </c>
      <c r="E70" s="27">
        <v>466908369.6129999</v>
      </c>
      <c r="F70" s="27">
        <f>'[2]Tien 04T-2019'!F70</f>
        <v>165756504</v>
      </c>
      <c r="G70" s="27">
        <f>'[2]Tien 04T-2019'!G70</f>
        <v>0</v>
      </c>
      <c r="H70" s="27">
        <f>'[2]Tien 04T-2019'!H70</f>
        <v>1073678076.975</v>
      </c>
      <c r="I70" s="27">
        <f>'[2]Tien 04T-2019'!I70</f>
        <v>870109757.025</v>
      </c>
      <c r="J70" s="27">
        <f>'[2]Tien 04T-2019'!J70</f>
        <v>95170153.4</v>
      </c>
      <c r="K70" s="27">
        <f>'[2]Tien 04T-2019'!K70</f>
        <v>16800599</v>
      </c>
      <c r="L70" s="27">
        <f>'[2]Tien 04T-2019'!L70</f>
        <v>8917</v>
      </c>
      <c r="M70" s="27">
        <f>'[2]Tien 04T-2019'!M70</f>
        <v>638099702.625</v>
      </c>
      <c r="N70" s="27">
        <f>'[2]Tien 04T-2019'!N70</f>
        <v>7402743</v>
      </c>
      <c r="O70" s="27">
        <f>'[2]Tien 04T-2019'!O70</f>
        <v>811892</v>
      </c>
      <c r="P70" s="27">
        <f>'[2]Tien 04T-2019'!P70</f>
        <v>1738221</v>
      </c>
      <c r="Q70" s="27">
        <f>'[2]Tien 04T-2019'!Q70</f>
        <v>110077529</v>
      </c>
      <c r="R70" s="27">
        <f>'[2]Tien 04T-2019'!R70</f>
        <v>203568319.95</v>
      </c>
      <c r="S70" s="27">
        <f t="shared" si="15"/>
        <v>961698407.575</v>
      </c>
      <c r="T70" s="28">
        <f t="shared" si="16"/>
        <v>0.12869602770904523</v>
      </c>
      <c r="U70" s="29">
        <v>772526211.362</v>
      </c>
      <c r="V70" s="29">
        <f t="shared" si="17"/>
        <v>466908369.6129999</v>
      </c>
      <c r="W70" s="29">
        <f t="shared" si="25"/>
        <v>0</v>
      </c>
      <c r="X70" s="22">
        <f t="shared" si="18"/>
        <v>758130087.625</v>
      </c>
      <c r="Y70" s="31">
        <v>565120960.412</v>
      </c>
      <c r="Z70" s="32">
        <f t="shared" si="19"/>
        <v>0.3415359555453177</v>
      </c>
      <c r="AA70" s="32">
        <f t="shared" si="20"/>
        <v>0.8104009718410782</v>
      </c>
      <c r="AB70" s="34">
        <f t="shared" si="26"/>
        <v>31</v>
      </c>
      <c r="AC70" s="34">
        <f t="shared" si="27"/>
        <v>26</v>
      </c>
      <c r="AD70" s="34">
        <f t="shared" si="28"/>
        <v>4</v>
      </c>
      <c r="AE70" s="34">
        <f t="shared" si="21"/>
        <v>0</v>
      </c>
      <c r="AF70" s="34">
        <f t="shared" si="22"/>
        <v>0</v>
      </c>
      <c r="AG70" s="34">
        <f t="shared" si="23"/>
        <v>0</v>
      </c>
      <c r="AH70" s="34">
        <f t="shared" si="24"/>
        <v>0</v>
      </c>
      <c r="AI70" s="35" t="b">
        <f>B70='[1]Tien 12T-2018'!B71</f>
        <v>1</v>
      </c>
      <c r="AJ70" s="32"/>
    </row>
    <row r="71" spans="1:36" s="11" customFormat="1" ht="20.25" customHeight="1">
      <c r="A71" s="12">
        <v>57</v>
      </c>
      <c r="B71" s="13" t="str">
        <f>'[2]Tien 04T-2019'!B71</f>
        <v>Tiền Giang</v>
      </c>
      <c r="C71" s="27">
        <f>'[2]Tien 04T-2019'!C71</f>
        <v>1828225040.237</v>
      </c>
      <c r="D71" s="27">
        <v>1529564497</v>
      </c>
      <c r="E71" s="27">
        <v>298660543.237</v>
      </c>
      <c r="F71" s="27">
        <f>'[2]Tien 04T-2019'!F71</f>
        <v>9963825</v>
      </c>
      <c r="G71" s="27">
        <f>'[2]Tien 04T-2019'!G71</f>
        <v>0</v>
      </c>
      <c r="H71" s="27">
        <f>'[2]Tien 04T-2019'!H71</f>
        <v>1818261215.237</v>
      </c>
      <c r="I71" s="27">
        <f>'[2]Tien 04T-2019'!I71</f>
        <v>1056270260.8249999</v>
      </c>
      <c r="J71" s="27">
        <f>'[2]Tien 04T-2019'!J71</f>
        <v>153680758.499</v>
      </c>
      <c r="K71" s="27">
        <f>'[2]Tien 04T-2019'!K71</f>
        <v>57627053.400000006</v>
      </c>
      <c r="L71" s="27">
        <f>'[2]Tien 04T-2019'!L71</f>
        <v>36778</v>
      </c>
      <c r="M71" s="27">
        <f>'[2]Tien 04T-2019'!M71</f>
        <v>796287340.928</v>
      </c>
      <c r="N71" s="27">
        <f>'[2]Tien 04T-2019'!N71</f>
        <v>42256197.997999996</v>
      </c>
      <c r="O71" s="27">
        <f>'[2]Tien 04T-2019'!O71</f>
        <v>6140133</v>
      </c>
      <c r="P71" s="27">
        <f>'[2]Tien 04T-2019'!P71</f>
        <v>0</v>
      </c>
      <c r="Q71" s="27">
        <f>'[2]Tien 04T-2019'!Q71</f>
        <v>241999</v>
      </c>
      <c r="R71" s="27">
        <f>'[2]Tien 04T-2019'!R71</f>
        <v>761990954.4120001</v>
      </c>
      <c r="S71" s="27">
        <f t="shared" si="15"/>
        <v>1606916625.338</v>
      </c>
      <c r="T71" s="28">
        <f t="shared" si="16"/>
        <v>0.20008571455370647</v>
      </c>
      <c r="U71" s="29">
        <v>1529564497</v>
      </c>
      <c r="V71" s="29">
        <f t="shared" si="17"/>
        <v>298660543.237</v>
      </c>
      <c r="W71" s="29">
        <f t="shared" si="25"/>
        <v>0</v>
      </c>
      <c r="X71" s="22">
        <f t="shared" si="18"/>
        <v>844925670.926</v>
      </c>
      <c r="Y71" s="31">
        <v>770146488</v>
      </c>
      <c r="Z71" s="32">
        <f t="shared" si="19"/>
        <v>0.09709734977847487</v>
      </c>
      <c r="AA71" s="32">
        <f t="shared" si="20"/>
        <v>0.5809232754752024</v>
      </c>
      <c r="AB71" s="34">
        <f t="shared" si="26"/>
        <v>18</v>
      </c>
      <c r="AC71" s="34">
        <f t="shared" si="27"/>
        <v>9</v>
      </c>
      <c r="AD71" s="34">
        <f t="shared" si="28"/>
        <v>32</v>
      </c>
      <c r="AE71" s="34">
        <f t="shared" si="21"/>
        <v>0</v>
      </c>
      <c r="AF71" s="34">
        <f t="shared" si="22"/>
        <v>0</v>
      </c>
      <c r="AG71" s="34">
        <f t="shared" si="23"/>
        <v>0</v>
      </c>
      <c r="AH71" s="34">
        <f t="shared" si="24"/>
        <v>2.9802322387695312E-08</v>
      </c>
      <c r="AI71" s="35" t="b">
        <f>B71='[1]Tien 12T-2018'!B72</f>
        <v>1</v>
      </c>
      <c r="AJ71" s="32"/>
    </row>
    <row r="72" spans="1:36" s="11" customFormat="1" ht="20.25" customHeight="1">
      <c r="A72" s="14">
        <v>58</v>
      </c>
      <c r="B72" s="13" t="str">
        <f>'[2]Tien 04T-2019'!B72</f>
        <v>Trà Vinh</v>
      </c>
      <c r="C72" s="27">
        <f>'[2]Tien 04T-2019'!C72</f>
        <v>835860851</v>
      </c>
      <c r="D72" s="27">
        <v>636078611</v>
      </c>
      <c r="E72" s="27">
        <v>199782240</v>
      </c>
      <c r="F72" s="27">
        <f>'[2]Tien 04T-2019'!F72</f>
        <v>3235745</v>
      </c>
      <c r="G72" s="27">
        <f>'[2]Tien 04T-2019'!G72</f>
        <v>0</v>
      </c>
      <c r="H72" s="27">
        <f>'[2]Tien 04T-2019'!H72</f>
        <v>832625106</v>
      </c>
      <c r="I72" s="27">
        <f>'[2]Tien 04T-2019'!I72</f>
        <v>563198155</v>
      </c>
      <c r="J72" s="27">
        <f>'[2]Tien 04T-2019'!J72</f>
        <v>51898851</v>
      </c>
      <c r="K72" s="27">
        <f>'[2]Tien 04T-2019'!K72</f>
        <v>11931028</v>
      </c>
      <c r="L72" s="27">
        <f>'[2]Tien 04T-2019'!L72</f>
        <v>0</v>
      </c>
      <c r="M72" s="27">
        <f>'[2]Tien 04T-2019'!M72</f>
        <v>475721149</v>
      </c>
      <c r="N72" s="27">
        <f>'[2]Tien 04T-2019'!N72</f>
        <v>15616449</v>
      </c>
      <c r="O72" s="27">
        <f>'[2]Tien 04T-2019'!O72</f>
        <v>7370568</v>
      </c>
      <c r="P72" s="27">
        <f>'[2]Tien 04T-2019'!P72</f>
        <v>0</v>
      </c>
      <c r="Q72" s="27">
        <f>'[2]Tien 04T-2019'!Q72</f>
        <v>660110</v>
      </c>
      <c r="R72" s="27">
        <f>'[2]Tien 04T-2019'!R72</f>
        <v>269426951</v>
      </c>
      <c r="S72" s="27">
        <f t="shared" si="15"/>
        <v>768795227</v>
      </c>
      <c r="T72" s="28">
        <f t="shared" si="16"/>
        <v>0.11333467347740157</v>
      </c>
      <c r="U72" s="29">
        <v>636078611</v>
      </c>
      <c r="V72" s="29">
        <f t="shared" si="17"/>
        <v>199782240</v>
      </c>
      <c r="W72" s="29">
        <f t="shared" si="25"/>
        <v>0</v>
      </c>
      <c r="X72" s="22">
        <f t="shared" si="18"/>
        <v>499368276</v>
      </c>
      <c r="Y72" s="31">
        <v>266847962</v>
      </c>
      <c r="Z72" s="32">
        <f t="shared" si="19"/>
        <v>0.87135877769979</v>
      </c>
      <c r="AA72" s="32">
        <f t="shared" si="20"/>
        <v>0.6764126507134173</v>
      </c>
      <c r="AB72" s="34">
        <f t="shared" si="26"/>
        <v>40</v>
      </c>
      <c r="AC72" s="34">
        <f t="shared" si="27"/>
        <v>34</v>
      </c>
      <c r="AD72" s="34">
        <f t="shared" si="28"/>
        <v>17</v>
      </c>
      <c r="AE72" s="34">
        <f t="shared" si="21"/>
        <v>0</v>
      </c>
      <c r="AF72" s="34">
        <f t="shared" si="22"/>
        <v>0</v>
      </c>
      <c r="AG72" s="34">
        <f t="shared" si="23"/>
        <v>0</v>
      </c>
      <c r="AH72" s="34">
        <f t="shared" si="24"/>
        <v>0</v>
      </c>
      <c r="AI72" s="35" t="b">
        <f>B72='[1]Tien 12T-2018'!B73</f>
        <v>1</v>
      </c>
      <c r="AJ72" s="32"/>
    </row>
    <row r="73" spans="1:36" s="11" customFormat="1" ht="20.25" customHeight="1">
      <c r="A73" s="12">
        <v>59</v>
      </c>
      <c r="B73" s="13" t="str">
        <f>'[2]Tien 04T-2019'!B73</f>
        <v>TT Huế</v>
      </c>
      <c r="C73" s="27">
        <f>'[2]Tien 04T-2019'!C73</f>
        <v>765270860</v>
      </c>
      <c r="D73" s="27">
        <v>577397894</v>
      </c>
      <c r="E73" s="27">
        <v>187872966</v>
      </c>
      <c r="F73" s="27">
        <f>'[2]Tien 04T-2019'!F73</f>
        <v>710587</v>
      </c>
      <c r="G73" s="27">
        <f>'[2]Tien 04T-2019'!G73</f>
        <v>0</v>
      </c>
      <c r="H73" s="27">
        <f>'[2]Tien 04T-2019'!H73</f>
        <v>764560273</v>
      </c>
      <c r="I73" s="27">
        <f>'[2]Tien 04T-2019'!I73</f>
        <v>373488250</v>
      </c>
      <c r="J73" s="27">
        <f>'[2]Tien 04T-2019'!J73</f>
        <v>16815163</v>
      </c>
      <c r="K73" s="27">
        <f>'[2]Tien 04T-2019'!K73</f>
        <v>53011821</v>
      </c>
      <c r="L73" s="27">
        <f>'[2]Tien 04T-2019'!L73</f>
        <v>0</v>
      </c>
      <c r="M73" s="27">
        <f>'[2]Tien 04T-2019'!M73</f>
        <v>239706789</v>
      </c>
      <c r="N73" s="27">
        <f>'[2]Tien 04T-2019'!N73</f>
        <v>63516678</v>
      </c>
      <c r="O73" s="27">
        <f>'[2]Tien 04T-2019'!O73</f>
        <v>1</v>
      </c>
      <c r="P73" s="27">
        <f>'[2]Tien 04T-2019'!P73</f>
        <v>0</v>
      </c>
      <c r="Q73" s="27">
        <f>'[2]Tien 04T-2019'!Q73</f>
        <v>437798</v>
      </c>
      <c r="R73" s="27">
        <f>'[2]Tien 04T-2019'!R73</f>
        <v>391072023</v>
      </c>
      <c r="S73" s="27">
        <f t="shared" si="15"/>
        <v>694733289</v>
      </c>
      <c r="T73" s="28">
        <f t="shared" si="16"/>
        <v>0.18695898465346633</v>
      </c>
      <c r="U73" s="29">
        <v>577397894</v>
      </c>
      <c r="V73" s="29">
        <f t="shared" si="17"/>
        <v>187872966</v>
      </c>
      <c r="W73" s="29">
        <f t="shared" si="25"/>
        <v>0</v>
      </c>
      <c r="X73" s="22">
        <f t="shared" si="18"/>
        <v>303661266</v>
      </c>
      <c r="Y73" s="31">
        <v>209101593</v>
      </c>
      <c r="Z73" s="32">
        <f t="shared" si="19"/>
        <v>0.45221880734308895</v>
      </c>
      <c r="AA73" s="32">
        <f t="shared" si="20"/>
        <v>0.48850072805182226</v>
      </c>
      <c r="AB73" s="34">
        <f t="shared" si="26"/>
        <v>43</v>
      </c>
      <c r="AC73" s="34">
        <f t="shared" si="27"/>
        <v>12</v>
      </c>
      <c r="AD73" s="34">
        <f t="shared" si="28"/>
        <v>45</v>
      </c>
      <c r="AE73" s="34">
        <f t="shared" si="21"/>
        <v>0</v>
      </c>
      <c r="AF73" s="34">
        <f t="shared" si="22"/>
        <v>0</v>
      </c>
      <c r="AG73" s="34">
        <f t="shared" si="23"/>
        <v>0</v>
      </c>
      <c r="AH73" s="34">
        <f t="shared" si="24"/>
        <v>0</v>
      </c>
      <c r="AI73" s="35" t="b">
        <f>B73='[1]Tien 12T-2018'!B74</f>
        <v>1</v>
      </c>
      <c r="AJ73" s="32"/>
    </row>
    <row r="74" spans="1:36" s="11" customFormat="1" ht="20.25" customHeight="1">
      <c r="A74" s="14">
        <v>60</v>
      </c>
      <c r="B74" s="13" t="str">
        <f>'[2]Tien 04T-2019'!B74</f>
        <v>Tuyên Quang</v>
      </c>
      <c r="C74" s="27">
        <f>'[2]Tien 04T-2019'!C74</f>
        <v>160353061</v>
      </c>
      <c r="D74" s="27">
        <v>101881794</v>
      </c>
      <c r="E74" s="27">
        <v>58471267</v>
      </c>
      <c r="F74" s="27">
        <f>'[2]Tien 04T-2019'!F74</f>
        <v>1961584</v>
      </c>
      <c r="G74" s="27">
        <f>'[2]Tien 04T-2019'!G74</f>
        <v>0</v>
      </c>
      <c r="H74" s="27">
        <f>'[2]Tien 04T-2019'!H74</f>
        <v>158391477</v>
      </c>
      <c r="I74" s="27">
        <f>'[2]Tien 04T-2019'!I74</f>
        <v>86625267</v>
      </c>
      <c r="J74" s="27">
        <f>'[2]Tien 04T-2019'!J74</f>
        <v>7482384</v>
      </c>
      <c r="K74" s="27">
        <f>'[2]Tien 04T-2019'!K74</f>
        <v>875672</v>
      </c>
      <c r="L74" s="27">
        <f>'[2]Tien 04T-2019'!L74</f>
        <v>147586</v>
      </c>
      <c r="M74" s="27">
        <f>'[2]Tien 04T-2019'!M74</f>
        <v>63153126</v>
      </c>
      <c r="N74" s="27">
        <f>'[2]Tien 04T-2019'!N74</f>
        <v>14963226</v>
      </c>
      <c r="O74" s="27">
        <f>'[2]Tien 04T-2019'!O74</f>
        <v>0</v>
      </c>
      <c r="P74" s="27">
        <f>'[2]Tien 04T-2019'!P74</f>
        <v>0</v>
      </c>
      <c r="Q74" s="27">
        <f>'[2]Tien 04T-2019'!Q74</f>
        <v>3273</v>
      </c>
      <c r="R74" s="27">
        <f>'[2]Tien 04T-2019'!R74</f>
        <v>71766210</v>
      </c>
      <c r="S74" s="27">
        <f t="shared" si="15"/>
        <v>149885835</v>
      </c>
      <c r="T74" s="28">
        <f t="shared" si="16"/>
        <v>0.09818892679430356</v>
      </c>
      <c r="U74" s="29">
        <v>101881794</v>
      </c>
      <c r="V74" s="29">
        <f t="shared" si="17"/>
        <v>58471267</v>
      </c>
      <c r="W74" s="29">
        <f t="shared" si="25"/>
        <v>0</v>
      </c>
      <c r="X74" s="22">
        <f t="shared" si="18"/>
        <v>78119625</v>
      </c>
      <c r="Y74" s="31">
        <v>33150693</v>
      </c>
      <c r="Z74" s="32">
        <f t="shared" si="19"/>
        <v>1.3565005111657846</v>
      </c>
      <c r="AA74" s="32">
        <f t="shared" si="20"/>
        <v>0.5469061128838391</v>
      </c>
      <c r="AB74" s="34">
        <f t="shared" si="26"/>
        <v>58</v>
      </c>
      <c r="AC74" s="34">
        <f t="shared" si="27"/>
        <v>38</v>
      </c>
      <c r="AD74" s="34">
        <f t="shared" si="28"/>
        <v>39</v>
      </c>
      <c r="AE74" s="34">
        <f t="shared" si="21"/>
        <v>0</v>
      </c>
      <c r="AF74" s="34">
        <f t="shared" si="22"/>
        <v>0</v>
      </c>
      <c r="AG74" s="34">
        <f t="shared" si="23"/>
        <v>0</v>
      </c>
      <c r="AH74" s="34">
        <f t="shared" si="24"/>
        <v>0</v>
      </c>
      <c r="AI74" s="35" t="b">
        <f>B74='[1]Tien 12T-2018'!B75</f>
        <v>1</v>
      </c>
      <c r="AJ74" s="32"/>
    </row>
    <row r="75" spans="1:36" s="11" customFormat="1" ht="20.25" customHeight="1">
      <c r="A75" s="12">
        <v>61</v>
      </c>
      <c r="B75" s="13" t="str">
        <f>'[2]Tien 04T-2019'!B75</f>
        <v>Vĩnh Long</v>
      </c>
      <c r="C75" s="27">
        <f>'[2]Tien 04T-2019'!C75</f>
        <v>1919477858</v>
      </c>
      <c r="D75" s="27">
        <v>1472576853</v>
      </c>
      <c r="E75" s="27">
        <v>446901005</v>
      </c>
      <c r="F75" s="27">
        <f>'[2]Tien 04T-2019'!F75</f>
        <v>51415485</v>
      </c>
      <c r="G75" s="27">
        <f>'[2]Tien 04T-2019'!G75</f>
        <v>2329167</v>
      </c>
      <c r="H75" s="27">
        <f>'[2]Tien 04T-2019'!H75</f>
        <v>1868062373</v>
      </c>
      <c r="I75" s="27">
        <f>'[2]Tien 04T-2019'!I75</f>
        <v>897366710</v>
      </c>
      <c r="J75" s="27">
        <f>'[2]Tien 04T-2019'!J75</f>
        <v>46403659</v>
      </c>
      <c r="K75" s="27">
        <f>'[2]Tien 04T-2019'!K75</f>
        <v>12181578</v>
      </c>
      <c r="L75" s="27">
        <f>'[2]Tien 04T-2019'!L75</f>
        <v>2577</v>
      </c>
      <c r="M75" s="27">
        <f>'[2]Tien 04T-2019'!M75</f>
        <v>788712661</v>
      </c>
      <c r="N75" s="27">
        <f>'[2]Tien 04T-2019'!N75</f>
        <v>45182611</v>
      </c>
      <c r="O75" s="27">
        <f>'[2]Tien 04T-2019'!O75</f>
        <v>3808275</v>
      </c>
      <c r="P75" s="27">
        <f>'[2]Tien 04T-2019'!P75</f>
        <v>0</v>
      </c>
      <c r="Q75" s="27">
        <f>'[2]Tien 04T-2019'!Q75</f>
        <v>1075349</v>
      </c>
      <c r="R75" s="27">
        <f>'[2]Tien 04T-2019'!R75</f>
        <v>970695663</v>
      </c>
      <c r="S75" s="27">
        <f t="shared" si="15"/>
        <v>1809474559</v>
      </c>
      <c r="T75" s="28">
        <f t="shared" si="16"/>
        <v>0.06528859756787724</v>
      </c>
      <c r="U75" s="29">
        <v>1472576853</v>
      </c>
      <c r="V75" s="29">
        <f t="shared" si="17"/>
        <v>446901005</v>
      </c>
      <c r="W75" s="29">
        <f t="shared" si="25"/>
        <v>0</v>
      </c>
      <c r="X75" s="22">
        <f t="shared" si="18"/>
        <v>838778896</v>
      </c>
      <c r="Y75" s="31">
        <v>361393356</v>
      </c>
      <c r="Z75" s="32">
        <f t="shared" si="19"/>
        <v>1.3209582635492612</v>
      </c>
      <c r="AA75" s="32">
        <f t="shared" si="20"/>
        <v>0.4803729912716357</v>
      </c>
      <c r="AB75" s="34">
        <f t="shared" si="26"/>
        <v>15</v>
      </c>
      <c r="AC75" s="34">
        <f t="shared" si="27"/>
        <v>50</v>
      </c>
      <c r="AD75" s="34">
        <f t="shared" si="28"/>
        <v>46</v>
      </c>
      <c r="AE75" s="34">
        <f t="shared" si="21"/>
        <v>0</v>
      </c>
      <c r="AF75" s="34">
        <f t="shared" si="22"/>
        <v>0</v>
      </c>
      <c r="AG75" s="34">
        <f t="shared" si="23"/>
        <v>0</v>
      </c>
      <c r="AH75" s="34">
        <f t="shared" si="24"/>
        <v>0</v>
      </c>
      <c r="AI75" s="35" t="b">
        <f>B75='[1]Tien 12T-2018'!B76</f>
        <v>1</v>
      </c>
      <c r="AJ75" s="32"/>
    </row>
    <row r="76" spans="1:36" s="11" customFormat="1" ht="20.25" customHeight="1">
      <c r="A76" s="14">
        <v>62</v>
      </c>
      <c r="B76" s="13" t="str">
        <f>'[2]Tien 04T-2019'!B76</f>
        <v>Vĩnh Phúc</v>
      </c>
      <c r="C76" s="27">
        <f>'[2]Tien 04T-2019'!C76</f>
        <v>756758558</v>
      </c>
      <c r="D76" s="27">
        <v>580249090</v>
      </c>
      <c r="E76" s="27">
        <v>176509468</v>
      </c>
      <c r="F76" s="27">
        <f>'[2]Tien 04T-2019'!F76</f>
        <v>21995973</v>
      </c>
      <c r="G76" s="27">
        <f>'[2]Tien 04T-2019'!G76</f>
        <v>14774138</v>
      </c>
      <c r="H76" s="27">
        <f>'[2]Tien 04T-2019'!H76</f>
        <v>734762585</v>
      </c>
      <c r="I76" s="27">
        <f>'[2]Tien 04T-2019'!I76</f>
        <v>437850041</v>
      </c>
      <c r="J76" s="27">
        <f>'[2]Tien 04T-2019'!J76</f>
        <v>33449278</v>
      </c>
      <c r="K76" s="27">
        <f>'[2]Tien 04T-2019'!K76</f>
        <v>4605412</v>
      </c>
      <c r="L76" s="27">
        <f>'[2]Tien 04T-2019'!L76</f>
        <v>70000</v>
      </c>
      <c r="M76" s="27">
        <f>'[2]Tien 04T-2019'!M76</f>
        <v>363524772</v>
      </c>
      <c r="N76" s="27">
        <f>'[2]Tien 04T-2019'!N76</f>
        <v>36200579</v>
      </c>
      <c r="O76" s="27">
        <f>'[2]Tien 04T-2019'!O76</f>
        <v>0</v>
      </c>
      <c r="P76" s="27">
        <f>'[2]Tien 04T-2019'!P76</f>
        <v>0</v>
      </c>
      <c r="Q76" s="27">
        <f>'[2]Tien 04T-2019'!Q76</f>
        <v>0</v>
      </c>
      <c r="R76" s="27">
        <f>'[2]Tien 04T-2019'!R76</f>
        <v>296912544</v>
      </c>
      <c r="S76" s="27">
        <f t="shared" si="15"/>
        <v>696637895</v>
      </c>
      <c r="T76" s="28">
        <f t="shared" si="16"/>
        <v>0.08707248242555263</v>
      </c>
      <c r="U76" s="29">
        <v>580249090</v>
      </c>
      <c r="V76" s="29">
        <f t="shared" si="17"/>
        <v>176509468</v>
      </c>
      <c r="W76" s="29">
        <f t="shared" si="25"/>
        <v>0</v>
      </c>
      <c r="X76" s="22">
        <f t="shared" si="18"/>
        <v>399725351</v>
      </c>
      <c r="Y76" s="31">
        <v>301617629</v>
      </c>
      <c r="Z76" s="32">
        <f t="shared" si="19"/>
        <v>0.32527184278078125</v>
      </c>
      <c r="AA76" s="32">
        <f t="shared" si="20"/>
        <v>0.5959068275094601</v>
      </c>
      <c r="AB76" s="34">
        <f t="shared" si="26"/>
        <v>44</v>
      </c>
      <c r="AC76" s="34">
        <f t="shared" si="27"/>
        <v>44</v>
      </c>
      <c r="AD76" s="34">
        <f t="shared" si="28"/>
        <v>29</v>
      </c>
      <c r="AE76" s="34">
        <f t="shared" si="21"/>
        <v>0</v>
      </c>
      <c r="AF76" s="34">
        <f t="shared" si="22"/>
        <v>0</v>
      </c>
      <c r="AG76" s="34">
        <f t="shared" si="23"/>
        <v>0</v>
      </c>
      <c r="AH76" s="34">
        <f t="shared" si="24"/>
        <v>0</v>
      </c>
      <c r="AI76" s="35" t="b">
        <f>B76='[1]Tien 12T-2018'!B77</f>
        <v>1</v>
      </c>
      <c r="AJ76" s="32"/>
    </row>
    <row r="77" spans="1:36" s="11" customFormat="1" ht="20.25" customHeight="1">
      <c r="A77" s="12">
        <v>63</v>
      </c>
      <c r="B77" s="13" t="str">
        <f>'[2]Tien 04T-2019'!B77</f>
        <v>Yên Bái</v>
      </c>
      <c r="C77" s="27">
        <f>'[2]Tien 04T-2019'!C77</f>
        <v>257374958</v>
      </c>
      <c r="D77" s="27">
        <v>191902734</v>
      </c>
      <c r="E77" s="27">
        <v>65472224</v>
      </c>
      <c r="F77" s="27">
        <f>'[2]Tien 04T-2019'!F77</f>
        <v>738852</v>
      </c>
      <c r="G77" s="27">
        <f>'[2]Tien 04T-2019'!G77</f>
        <v>0</v>
      </c>
      <c r="H77" s="27">
        <f>'[2]Tien 04T-2019'!H77</f>
        <v>256636106</v>
      </c>
      <c r="I77" s="27">
        <f>'[2]Tien 04T-2019'!I77</f>
        <v>141404660</v>
      </c>
      <c r="J77" s="27">
        <f>'[2]Tien 04T-2019'!J77</f>
        <v>6111616</v>
      </c>
      <c r="K77" s="27">
        <f>'[2]Tien 04T-2019'!K77</f>
        <v>1754558</v>
      </c>
      <c r="L77" s="27">
        <f>'[2]Tien 04T-2019'!L77</f>
        <v>33355</v>
      </c>
      <c r="M77" s="27">
        <f>'[2]Tien 04T-2019'!M77</f>
        <v>133504831</v>
      </c>
      <c r="N77" s="27">
        <f>'[2]Tien 04T-2019'!N77</f>
        <v>300</v>
      </c>
      <c r="O77" s="27">
        <f>'[2]Tien 04T-2019'!O77</f>
        <v>0</v>
      </c>
      <c r="P77" s="27">
        <f>'[2]Tien 04T-2019'!P77</f>
        <v>0</v>
      </c>
      <c r="Q77" s="27">
        <f>'[2]Tien 04T-2019'!Q77</f>
        <v>0</v>
      </c>
      <c r="R77" s="27">
        <f>'[2]Tien 04T-2019'!R77</f>
        <v>115231446</v>
      </c>
      <c r="S77" s="27">
        <f t="shared" si="15"/>
        <v>248736577</v>
      </c>
      <c r="T77" s="28">
        <f t="shared" si="16"/>
        <v>0.055864700639993055</v>
      </c>
      <c r="U77" s="29">
        <v>191902734</v>
      </c>
      <c r="V77" s="29">
        <f t="shared" si="17"/>
        <v>65472224</v>
      </c>
      <c r="W77" s="29">
        <f t="shared" si="25"/>
        <v>0</v>
      </c>
      <c r="X77" s="22">
        <f t="shared" si="18"/>
        <v>133505131</v>
      </c>
      <c r="Y77" s="31">
        <v>47352935</v>
      </c>
      <c r="Z77" s="32">
        <f t="shared" si="19"/>
        <v>1.8193633826498823</v>
      </c>
      <c r="AA77" s="32">
        <f t="shared" si="20"/>
        <v>0.550992852112555</v>
      </c>
      <c r="AB77" s="34">
        <f t="shared" si="26"/>
        <v>55</v>
      </c>
      <c r="AC77" s="34">
        <f t="shared" si="27"/>
        <v>55</v>
      </c>
      <c r="AD77" s="34">
        <f t="shared" si="28"/>
        <v>37</v>
      </c>
      <c r="AE77" s="34">
        <f t="shared" si="21"/>
        <v>0</v>
      </c>
      <c r="AF77" s="34">
        <f t="shared" si="22"/>
        <v>0</v>
      </c>
      <c r="AG77" s="34">
        <f t="shared" si="23"/>
        <v>0</v>
      </c>
      <c r="AH77" s="34">
        <f t="shared" si="24"/>
        <v>0</v>
      </c>
      <c r="AI77" s="35" t="b">
        <f>B77='[1]Tien 12T-2018'!B78</f>
        <v>1</v>
      </c>
      <c r="AJ77" s="32"/>
    </row>
    <row r="78" spans="2:20" ht="15.75">
      <c r="B78" s="53"/>
      <c r="C78" s="53"/>
      <c r="D78" s="53"/>
      <c r="E78" s="53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4" t="s">
        <v>54</v>
      </c>
      <c r="Q78" s="54"/>
      <c r="R78" s="54"/>
      <c r="S78" s="54"/>
      <c r="T78" s="54"/>
    </row>
    <row r="79" spans="2:20" ht="15.75" customHeight="1">
      <c r="B79" s="19"/>
      <c r="C79" s="62" t="s">
        <v>38</v>
      </c>
      <c r="D79" s="62"/>
      <c r="E79" s="62"/>
      <c r="F79" s="18"/>
      <c r="G79" s="18"/>
      <c r="H79" s="19"/>
      <c r="I79" s="19"/>
      <c r="J79" s="19"/>
      <c r="K79" s="19"/>
      <c r="L79" s="19"/>
      <c r="M79" s="19"/>
      <c r="N79" s="19"/>
      <c r="O79" s="61" t="s">
        <v>55</v>
      </c>
      <c r="P79" s="61"/>
      <c r="Q79" s="61"/>
      <c r="R79" s="61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61" t="s">
        <v>60</v>
      </c>
      <c r="P80" s="61"/>
      <c r="Q80" s="61"/>
      <c r="R80" s="61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62" t="s">
        <v>46</v>
      </c>
      <c r="D86" s="62"/>
      <c r="E86" s="62"/>
      <c r="F86" s="18"/>
      <c r="G86" s="18"/>
      <c r="H86" s="19"/>
      <c r="I86" s="19"/>
      <c r="J86" s="19"/>
      <c r="K86" s="19"/>
      <c r="L86" s="19"/>
      <c r="M86" s="19"/>
      <c r="N86" s="19"/>
      <c r="O86" s="61" t="s">
        <v>56</v>
      </c>
      <c r="P86" s="61"/>
      <c r="Q86" s="61"/>
      <c r="R86" s="61"/>
      <c r="S86" s="19"/>
      <c r="T86" s="19"/>
    </row>
    <row r="87" ht="12.75">
      <c r="B87" s="17"/>
    </row>
  </sheetData>
  <sheetProtection/>
  <mergeCells count="48">
    <mergeCell ref="AD8:AD12"/>
    <mergeCell ref="A13:B13"/>
    <mergeCell ref="B78:E78"/>
    <mergeCell ref="P78:T78"/>
    <mergeCell ref="C79:E79"/>
    <mergeCell ref="O79:R79"/>
    <mergeCell ref="D10:D12"/>
    <mergeCell ref="E10:E12"/>
    <mergeCell ref="I10:I12"/>
    <mergeCell ref="V8:V12"/>
    <mergeCell ref="C86:E86"/>
    <mergeCell ref="O86:R86"/>
    <mergeCell ref="O80:R80"/>
    <mergeCell ref="AB8:AB12"/>
    <mergeCell ref="AC8:AC12"/>
    <mergeCell ref="C9:C12"/>
    <mergeCell ref="D9:E9"/>
    <mergeCell ref="H9:H12"/>
    <mergeCell ref="I9:Q9"/>
    <mergeCell ref="R9:R12"/>
    <mergeCell ref="X8:X12"/>
    <mergeCell ref="J10:Q10"/>
    <mergeCell ref="J11:J12"/>
    <mergeCell ref="K11:K12"/>
    <mergeCell ref="L11:L12"/>
    <mergeCell ref="M11:M12"/>
    <mergeCell ref="N11:N12"/>
    <mergeCell ref="W8:W12"/>
    <mergeCell ref="U8:U12"/>
    <mergeCell ref="C8:E8"/>
    <mergeCell ref="F8:F12"/>
    <mergeCell ref="G8:G12"/>
    <mergeCell ref="H8:R8"/>
    <mergeCell ref="S8:S12"/>
    <mergeCell ref="T8:T12"/>
    <mergeCell ref="O11:O12"/>
    <mergeCell ref="P11:P12"/>
    <mergeCell ref="Q11:Q12"/>
    <mergeCell ref="AA8:AA12"/>
    <mergeCell ref="Y8:Y12"/>
    <mergeCell ref="Z8:Z12"/>
    <mergeCell ref="B1:H1"/>
    <mergeCell ref="B2:H2"/>
    <mergeCell ref="A3:M3"/>
    <mergeCell ref="A4:T6"/>
    <mergeCell ref="Q7:T7"/>
    <mergeCell ref="A8:A12"/>
    <mergeCell ref="B8:B12"/>
  </mergeCells>
  <printOptions/>
  <pageMargins left="0.25" right="0.236220472440945" top="0.47244094488189" bottom="0.5" header="0.31496062992126" footer="0.31496062992126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Đinh Nam Hải</cp:lastModifiedBy>
  <cp:lastPrinted>2018-09-07T02:17:19Z</cp:lastPrinted>
  <dcterms:created xsi:type="dcterms:W3CDTF">2015-11-10T02:15:15Z</dcterms:created>
  <dcterms:modified xsi:type="dcterms:W3CDTF">2019-02-13T05:44:54Z</dcterms:modified>
  <cp:category/>
  <cp:version/>
  <cp:contentType/>
  <cp:contentStatus/>
</cp:coreProperties>
</file>